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stephaniefox/Dropbox/DSE/Vorlagen_Forms/"/>
    </mc:Choice>
  </mc:AlternateContent>
  <xr:revisionPtr revIDLastSave="0" documentId="13_ncr:1_{6800543E-D5BE-F74B-A8DE-C8F27BFFECC0}" xr6:coauthVersionLast="47" xr6:coauthVersionMax="47" xr10:uidLastSave="{00000000-0000-0000-0000-000000000000}"/>
  <bookViews>
    <workbookView xWindow="0" yWindow="760" windowWidth="30240" windowHeight="17420" tabRatio="827" activeTab="1" xr2:uid="{00000000-000D-0000-FFFF-FFFF00000000}"/>
  </bookViews>
  <sheets>
    <sheet name="Deckblatt" sheetId="7" r:id="rId1"/>
    <sheet name="Einnahmen Kalkulation" sheetId="3" r:id="rId2"/>
    <sheet name="Ausgaben Kalkulation" sheetId="6" r:id="rId3"/>
    <sheet name="Tabelle1" sheetId="8" r:id="rId4"/>
  </sheets>
  <definedNames>
    <definedName name="_xlnm.Print_Area" localSheetId="0">Deckblatt!$A$1:$E$36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6" l="1"/>
  <c r="I67" i="6" s="1"/>
  <c r="F68" i="6"/>
  <c r="J68" i="6" s="1"/>
  <c r="F69" i="6"/>
  <c r="I69" i="6" s="1"/>
  <c r="F70" i="6"/>
  <c r="J70" i="6" s="1"/>
  <c r="F71" i="6"/>
  <c r="I71" i="6" s="1"/>
  <c r="F72" i="6"/>
  <c r="J72" i="6" s="1"/>
  <c r="F73" i="6"/>
  <c r="I73" i="6" s="1"/>
  <c r="F74" i="6"/>
  <c r="J74" i="6" s="1"/>
  <c r="F75" i="6"/>
  <c r="I75" i="6" s="1"/>
  <c r="F76" i="6"/>
  <c r="J76" i="6" s="1"/>
  <c r="F77" i="6"/>
  <c r="I77" i="6" s="1"/>
  <c r="F78" i="6"/>
  <c r="J78" i="6" s="1"/>
  <c r="F79" i="6"/>
  <c r="I79" i="6" s="1"/>
  <c r="F80" i="6"/>
  <c r="J80" i="6" s="1"/>
  <c r="F81" i="6"/>
  <c r="I81" i="6" s="1"/>
  <c r="F82" i="6"/>
  <c r="J82" i="6" s="1"/>
  <c r="F66" i="6"/>
  <c r="I66" i="6" s="1"/>
  <c r="I70" i="6" l="1"/>
  <c r="I82" i="6"/>
  <c r="I74" i="6"/>
  <c r="I80" i="6"/>
  <c r="I72" i="6"/>
  <c r="I78" i="6"/>
  <c r="I76" i="6"/>
  <c r="I68" i="6"/>
  <c r="J81" i="6"/>
  <c r="J79" i="6"/>
  <c r="J77" i="6"/>
  <c r="J75" i="6"/>
  <c r="J73" i="6"/>
  <c r="J71" i="6"/>
  <c r="J69" i="6"/>
  <c r="J67" i="6"/>
  <c r="J66" i="6"/>
  <c r="F86" i="3"/>
  <c r="B37" i="7" s="1"/>
  <c r="D13" i="3" l="1"/>
  <c r="F13" i="3" s="1"/>
  <c r="I13" i="3" s="1"/>
  <c r="D14" i="3"/>
  <c r="F14" i="3" s="1"/>
  <c r="I14" i="3" s="1"/>
  <c r="D15" i="3"/>
  <c r="F15" i="3" s="1"/>
  <c r="I15" i="3" s="1"/>
  <c r="J15" i="3" l="1"/>
  <c r="J14" i="3"/>
  <c r="J13" i="3"/>
  <c r="F59" i="6"/>
  <c r="I59" i="6" s="1"/>
  <c r="F60" i="6"/>
  <c r="I60" i="6" s="1"/>
  <c r="F61" i="6"/>
  <c r="J61" i="6" s="1"/>
  <c r="F62" i="6"/>
  <c r="I62" i="6" s="1"/>
  <c r="F63" i="6"/>
  <c r="I63" i="6" s="1"/>
  <c r="F64" i="6"/>
  <c r="I64" i="6" s="1"/>
  <c r="F65" i="6"/>
  <c r="J65" i="6" s="1"/>
  <c r="I61" i="6" l="1"/>
  <c r="I65" i="6"/>
  <c r="J63" i="6"/>
  <c r="J59" i="6"/>
  <c r="J64" i="6"/>
  <c r="J62" i="6"/>
  <c r="J60" i="6"/>
  <c r="F14" i="6"/>
  <c r="F15" i="6"/>
  <c r="F16" i="6"/>
  <c r="F17" i="6"/>
  <c r="F18" i="6"/>
  <c r="F19" i="6"/>
  <c r="F20" i="6"/>
  <c r="F21" i="6"/>
  <c r="F22" i="6"/>
  <c r="F49" i="6"/>
  <c r="F50" i="6"/>
  <c r="F51" i="6"/>
  <c r="F52" i="6"/>
  <c r="F53" i="6"/>
  <c r="F138" i="6"/>
  <c r="F139" i="6"/>
  <c r="F140" i="6"/>
  <c r="F141" i="6"/>
  <c r="F125" i="6"/>
  <c r="F126" i="6"/>
  <c r="F129" i="6"/>
  <c r="F128" i="6"/>
  <c r="F127" i="6"/>
  <c r="F117" i="6"/>
  <c r="F118" i="6"/>
  <c r="F119" i="6"/>
  <c r="F120" i="6"/>
  <c r="F121" i="6"/>
  <c r="F122" i="6"/>
  <c r="F123" i="6"/>
  <c r="F124" i="6"/>
  <c r="F116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87" i="6"/>
  <c r="F58" i="6"/>
  <c r="F44" i="6"/>
  <c r="F45" i="6"/>
  <c r="F46" i="6"/>
  <c r="F47" i="6"/>
  <c r="F48" i="6"/>
  <c r="F43" i="6"/>
  <c r="I31" i="3"/>
  <c r="D22" i="3"/>
  <c r="D6" i="3"/>
  <c r="F6" i="3" s="1"/>
  <c r="I29" i="3"/>
  <c r="J29" i="3"/>
  <c r="I30" i="3"/>
  <c r="J30" i="3"/>
  <c r="J31" i="3"/>
  <c r="I32" i="3"/>
  <c r="J32" i="3"/>
  <c r="D19" i="3"/>
  <c r="D7" i="3"/>
  <c r="D8" i="3"/>
  <c r="D9" i="3"/>
  <c r="D10" i="3"/>
  <c r="D11" i="3"/>
  <c r="F11" i="3" s="1"/>
  <c r="D12" i="3"/>
  <c r="F12" i="3" s="1"/>
  <c r="J12" i="3" l="1"/>
  <c r="I12" i="3"/>
  <c r="I11" i="3"/>
  <c r="J11" i="3"/>
  <c r="F7" i="6" l="1"/>
  <c r="F8" i="6"/>
  <c r="F9" i="6"/>
  <c r="F10" i="6"/>
  <c r="F11" i="6"/>
  <c r="F12" i="6"/>
  <c r="F13" i="6"/>
  <c r="D23" i="3"/>
  <c r="D21" i="3"/>
  <c r="D20" i="3"/>
  <c r="H23" i="6"/>
  <c r="F147" i="6" l="1"/>
  <c r="I10" i="6"/>
  <c r="J10" i="6"/>
  <c r="I27" i="6"/>
  <c r="J58" i="6"/>
  <c r="I58" i="6"/>
  <c r="F134" i="6"/>
  <c r="J134" i="6" s="1"/>
  <c r="F146" i="6"/>
  <c r="J146" i="6" s="1"/>
  <c r="F165" i="6"/>
  <c r="I165" i="6" s="1"/>
  <c r="H83" i="6"/>
  <c r="C17" i="7" s="1"/>
  <c r="H112" i="6"/>
  <c r="C18" i="7" s="1"/>
  <c r="H130" i="6"/>
  <c r="C19" i="7" s="1"/>
  <c r="H142" i="6"/>
  <c r="C20" i="7" s="1"/>
  <c r="H174" i="6"/>
  <c r="C22" i="7" s="1"/>
  <c r="C14" i="7"/>
  <c r="H39" i="6"/>
  <c r="C15" i="7" s="1"/>
  <c r="H54" i="6"/>
  <c r="C16" i="7" s="1"/>
  <c r="F57" i="3"/>
  <c r="I57" i="3" s="1"/>
  <c r="F9" i="3"/>
  <c r="F8" i="3"/>
  <c r="F7" i="3"/>
  <c r="I7" i="3" s="1"/>
  <c r="I117" i="6"/>
  <c r="J87" i="6"/>
  <c r="I33" i="3"/>
  <c r="I34" i="3"/>
  <c r="J35" i="3"/>
  <c r="I35" i="3"/>
  <c r="J36" i="3"/>
  <c r="I37" i="3"/>
  <c r="J37" i="3"/>
  <c r="J38" i="3"/>
  <c r="I39" i="3"/>
  <c r="I40" i="3"/>
  <c r="I22" i="6"/>
  <c r="F65" i="3"/>
  <c r="J65" i="3" s="1"/>
  <c r="F66" i="3"/>
  <c r="J66" i="3" s="1"/>
  <c r="F67" i="3"/>
  <c r="I67" i="3" s="1"/>
  <c r="F68" i="3"/>
  <c r="J68" i="3" s="1"/>
  <c r="F56" i="3"/>
  <c r="I56" i="3" s="1"/>
  <c r="F58" i="3"/>
  <c r="J58" i="3" s="1"/>
  <c r="F59" i="3"/>
  <c r="I59" i="3" s="1"/>
  <c r="F50" i="3"/>
  <c r="I50" i="3" s="1"/>
  <c r="F47" i="3"/>
  <c r="J47" i="3" s="1"/>
  <c r="F48" i="3"/>
  <c r="J48" i="3" s="1"/>
  <c r="F49" i="3"/>
  <c r="J49" i="3" s="1"/>
  <c r="F20" i="3"/>
  <c r="I20" i="3" s="1"/>
  <c r="F21" i="3"/>
  <c r="J21" i="3" s="1"/>
  <c r="F22" i="3"/>
  <c r="J22" i="3" s="1"/>
  <c r="H42" i="3"/>
  <c r="C29" i="7" s="1"/>
  <c r="H51" i="3"/>
  <c r="C30" i="7" s="1"/>
  <c r="H60" i="3"/>
  <c r="C31" i="7" s="1"/>
  <c r="H24" i="3"/>
  <c r="C28" i="7" s="1"/>
  <c r="I29" i="6"/>
  <c r="F23" i="3"/>
  <c r="I23" i="3" s="1"/>
  <c r="F10" i="3"/>
  <c r="J10" i="3" s="1"/>
  <c r="F64" i="3"/>
  <c r="J64" i="3" s="1"/>
  <c r="I28" i="3"/>
  <c r="F46" i="3"/>
  <c r="I46" i="3" s="1"/>
  <c r="F55" i="3"/>
  <c r="I55" i="3" s="1"/>
  <c r="I109" i="6"/>
  <c r="I7" i="6"/>
  <c r="J9" i="6"/>
  <c r="I11" i="6"/>
  <c r="J12" i="6"/>
  <c r="I13" i="6"/>
  <c r="J14" i="6"/>
  <c r="J15" i="6"/>
  <c r="J16" i="6"/>
  <c r="J17" i="6"/>
  <c r="J18" i="6"/>
  <c r="I19" i="6"/>
  <c r="J20" i="6"/>
  <c r="J21" i="6"/>
  <c r="I30" i="6"/>
  <c r="J31" i="6"/>
  <c r="J32" i="6"/>
  <c r="I32" i="6"/>
  <c r="J33" i="6"/>
  <c r="I34" i="6"/>
  <c r="J35" i="6"/>
  <c r="J36" i="6"/>
  <c r="J37" i="6"/>
  <c r="J38" i="6"/>
  <c r="I43" i="6"/>
  <c r="I44" i="6"/>
  <c r="I45" i="6"/>
  <c r="I46" i="6"/>
  <c r="I47" i="6"/>
  <c r="J47" i="6"/>
  <c r="I48" i="6"/>
  <c r="J49" i="6"/>
  <c r="I50" i="6"/>
  <c r="I51" i="6"/>
  <c r="J52" i="6"/>
  <c r="J53" i="6"/>
  <c r="I88" i="6"/>
  <c r="I89" i="6"/>
  <c r="J90" i="6"/>
  <c r="J91" i="6"/>
  <c r="I92" i="6"/>
  <c r="J93" i="6"/>
  <c r="J94" i="6"/>
  <c r="I96" i="6"/>
  <c r="I97" i="6"/>
  <c r="I98" i="6"/>
  <c r="J99" i="6"/>
  <c r="I100" i="6"/>
  <c r="I101" i="6"/>
  <c r="I102" i="6"/>
  <c r="J103" i="6"/>
  <c r="J104" i="6"/>
  <c r="J105" i="6"/>
  <c r="I106" i="6"/>
  <c r="I107" i="6"/>
  <c r="I108" i="6"/>
  <c r="J110" i="6"/>
  <c r="I111" i="6"/>
  <c r="J118" i="6"/>
  <c r="I119" i="6"/>
  <c r="J120" i="6"/>
  <c r="I121" i="6"/>
  <c r="I122" i="6"/>
  <c r="I123" i="6"/>
  <c r="J124" i="6"/>
  <c r="J125" i="6"/>
  <c r="I126" i="6"/>
  <c r="J127" i="6"/>
  <c r="J128" i="6"/>
  <c r="J129" i="6"/>
  <c r="I129" i="6"/>
  <c r="F135" i="6"/>
  <c r="J135" i="6" s="1"/>
  <c r="F136" i="6"/>
  <c r="I136" i="6" s="1"/>
  <c r="F137" i="6"/>
  <c r="J137" i="6" s="1"/>
  <c r="J138" i="6"/>
  <c r="J139" i="6"/>
  <c r="J140" i="6"/>
  <c r="I141" i="6"/>
  <c r="J147" i="6"/>
  <c r="F148" i="6"/>
  <c r="J148" i="6" s="1"/>
  <c r="F149" i="6"/>
  <c r="J149" i="6" s="1"/>
  <c r="F150" i="6"/>
  <c r="J150" i="6" s="1"/>
  <c r="F151" i="6"/>
  <c r="I151" i="6" s="1"/>
  <c r="F152" i="6"/>
  <c r="I152" i="6" s="1"/>
  <c r="F153" i="6"/>
  <c r="I153" i="6" s="1"/>
  <c r="F154" i="6"/>
  <c r="I154" i="6" s="1"/>
  <c r="F155" i="6"/>
  <c r="J155" i="6" s="1"/>
  <c r="F156" i="6"/>
  <c r="I156" i="6" s="1"/>
  <c r="F157" i="6"/>
  <c r="I157" i="6" s="1"/>
  <c r="F158" i="6"/>
  <c r="I158" i="6" s="1"/>
  <c r="F159" i="6"/>
  <c r="I159" i="6" s="1"/>
  <c r="F160" i="6"/>
  <c r="I160" i="6" s="1"/>
  <c r="F166" i="6"/>
  <c r="I166" i="6" s="1"/>
  <c r="F167" i="6"/>
  <c r="I167" i="6" s="1"/>
  <c r="F168" i="6"/>
  <c r="J168" i="6" s="1"/>
  <c r="F169" i="6"/>
  <c r="I169" i="6" s="1"/>
  <c r="F170" i="6"/>
  <c r="J170" i="6" s="1"/>
  <c r="F171" i="6"/>
  <c r="I171" i="6" s="1"/>
  <c r="F172" i="6"/>
  <c r="I172" i="6" s="1"/>
  <c r="F173" i="6"/>
  <c r="J173" i="6" s="1"/>
  <c r="H161" i="6"/>
  <c r="C21" i="7" s="1"/>
  <c r="I105" i="6"/>
  <c r="I147" i="6"/>
  <c r="I146" i="6"/>
  <c r="J116" i="6"/>
  <c r="I116" i="6"/>
  <c r="J101" i="6"/>
  <c r="I95" i="6"/>
  <c r="J95" i="6"/>
  <c r="J98" i="6"/>
  <c r="J51" i="6"/>
  <c r="I52" i="6"/>
  <c r="J22" i="6"/>
  <c r="I49" i="6"/>
  <c r="I15" i="6"/>
  <c r="I8" i="6"/>
  <c r="J8" i="6"/>
  <c r="J11" i="6"/>
  <c r="I31" i="6"/>
  <c r="I33" i="6"/>
  <c r="J34" i="6"/>
  <c r="H69" i="3"/>
  <c r="C32" i="7" s="1"/>
  <c r="I41" i="3"/>
  <c r="J41" i="3"/>
  <c r="C16" i="3"/>
  <c r="J89" i="6"/>
  <c r="J165" i="6"/>
  <c r="I87" i="6"/>
  <c r="I21" i="6"/>
  <c r="J28" i="6"/>
  <c r="J7" i="6"/>
  <c r="I118" i="6"/>
  <c r="I28" i="6"/>
  <c r="J97" i="6"/>
  <c r="I18" i="6"/>
  <c r="I53" i="6"/>
  <c r="I38" i="6"/>
  <c r="J40" i="3"/>
  <c r="I49" i="3"/>
  <c r="J13" i="6"/>
  <c r="J33" i="3"/>
  <c r="J29" i="6"/>
  <c r="J123" i="6"/>
  <c r="J102" i="6"/>
  <c r="J88" i="6"/>
  <c r="J46" i="6"/>
  <c r="J43" i="6"/>
  <c r="J108" i="6"/>
  <c r="I91" i="6"/>
  <c r="J27" i="6"/>
  <c r="I103" i="6"/>
  <c r="J96" i="6"/>
  <c r="I128" i="6"/>
  <c r="I139" i="6"/>
  <c r="I14" i="6"/>
  <c r="I90" i="6"/>
  <c r="I20" i="6"/>
  <c r="J44" i="6"/>
  <c r="I99" i="6"/>
  <c r="I125" i="6"/>
  <c r="J107" i="6"/>
  <c r="J48" i="6"/>
  <c r="J45" i="6"/>
  <c r="J111" i="6"/>
  <c r="J100" i="6"/>
  <c r="J122" i="6"/>
  <c r="I16" i="6"/>
  <c r="J30" i="6"/>
  <c r="I12" i="6"/>
  <c r="I120" i="6"/>
  <c r="I110" i="6"/>
  <c r="I124" i="6"/>
  <c r="F54" i="6"/>
  <c r="I54" i="6" s="1"/>
  <c r="D16" i="7" s="1"/>
  <c r="I9" i="6"/>
  <c r="J119" i="6"/>
  <c r="I93" i="6"/>
  <c r="I36" i="6"/>
  <c r="I17" i="6"/>
  <c r="I37" i="6"/>
  <c r="J19" i="6"/>
  <c r="I35" i="6"/>
  <c r="J109" i="6"/>
  <c r="F112" i="6"/>
  <c r="F39" i="6"/>
  <c r="B15" i="7" s="1"/>
  <c r="F23" i="6"/>
  <c r="B14" i="7" s="1"/>
  <c r="J50" i="6"/>
  <c r="J117" i="6"/>
  <c r="I140" i="6"/>
  <c r="J106" i="6"/>
  <c r="J121" i="6"/>
  <c r="J92" i="6"/>
  <c r="I94" i="6"/>
  <c r="J126" i="6"/>
  <c r="F83" i="6"/>
  <c r="B17" i="7" s="1"/>
  <c r="I104" i="6"/>
  <c r="I149" i="6"/>
  <c r="J141" i="6"/>
  <c r="I138" i="6"/>
  <c r="J156" i="6" l="1"/>
  <c r="J160" i="6"/>
  <c r="J136" i="6"/>
  <c r="J172" i="6"/>
  <c r="J171" i="6"/>
  <c r="J151" i="6"/>
  <c r="J159" i="6"/>
  <c r="J167" i="6"/>
  <c r="J166" i="6"/>
  <c r="I112" i="6"/>
  <c r="D18" i="7" s="1"/>
  <c r="I48" i="3"/>
  <c r="J67" i="3"/>
  <c r="J50" i="3"/>
  <c r="I66" i="3"/>
  <c r="B18" i="7"/>
  <c r="J112" i="6"/>
  <c r="E18" i="7" s="1"/>
  <c r="I135" i="6"/>
  <c r="J158" i="6"/>
  <c r="J154" i="6"/>
  <c r="I134" i="6"/>
  <c r="I173" i="6"/>
  <c r="J152" i="6"/>
  <c r="J169" i="6"/>
  <c r="F142" i="6"/>
  <c r="I142" i="6" s="1"/>
  <c r="D20" i="7" s="1"/>
  <c r="I137" i="6"/>
  <c r="F130" i="6"/>
  <c r="J130" i="6" s="1"/>
  <c r="E19" i="7" s="1"/>
  <c r="I127" i="6"/>
  <c r="H179" i="6"/>
  <c r="C25" i="7" s="1"/>
  <c r="J39" i="6"/>
  <c r="E15" i="7" s="1"/>
  <c r="I39" i="6"/>
  <c r="D15" i="7" s="1"/>
  <c r="J20" i="3"/>
  <c r="J59" i="3"/>
  <c r="F69" i="3"/>
  <c r="I21" i="3"/>
  <c r="I58" i="3"/>
  <c r="I64" i="3"/>
  <c r="J56" i="3"/>
  <c r="I68" i="3"/>
  <c r="J39" i="3"/>
  <c r="J46" i="3"/>
  <c r="F51" i="3"/>
  <c r="J57" i="3"/>
  <c r="I47" i="3"/>
  <c r="I65" i="3"/>
  <c r="I22" i="3"/>
  <c r="H72" i="3"/>
  <c r="F19" i="3"/>
  <c r="J19" i="3" s="1"/>
  <c r="H71" i="3"/>
  <c r="J28" i="3"/>
  <c r="J34" i="3"/>
  <c r="F42" i="3"/>
  <c r="B29" i="7" s="1"/>
  <c r="J55" i="3"/>
  <c r="I36" i="3"/>
  <c r="I38" i="3"/>
  <c r="D16" i="3"/>
  <c r="F174" i="6"/>
  <c r="I170" i="6"/>
  <c r="I168" i="6"/>
  <c r="I155" i="6"/>
  <c r="J153" i="6"/>
  <c r="J157" i="6"/>
  <c r="I148" i="6"/>
  <c r="F161" i="6"/>
  <c r="I150" i="6"/>
  <c r="I83" i="6"/>
  <c r="D17" i="7" s="1"/>
  <c r="J83" i="6"/>
  <c r="E17" i="7" s="1"/>
  <c r="B16" i="7"/>
  <c r="J54" i="6"/>
  <c r="E16" i="7" s="1"/>
  <c r="F60" i="3"/>
  <c r="J23" i="3"/>
  <c r="I9" i="3"/>
  <c r="J9" i="3"/>
  <c r="I8" i="3"/>
  <c r="J8" i="3"/>
  <c r="I6" i="3"/>
  <c r="I10" i="3"/>
  <c r="J7" i="3"/>
  <c r="J6" i="3"/>
  <c r="I23" i="6"/>
  <c r="D14" i="7" s="1"/>
  <c r="J23" i="6"/>
  <c r="E14" i="7" s="1"/>
  <c r="J142" i="6" l="1"/>
  <c r="E20" i="7" s="1"/>
  <c r="B20" i="7"/>
  <c r="F177" i="6"/>
  <c r="F178" i="6" s="1"/>
  <c r="B24" i="7" s="1"/>
  <c r="B19" i="7"/>
  <c r="I130" i="6"/>
  <c r="D19" i="7" s="1"/>
  <c r="B30" i="7"/>
  <c r="F71" i="3"/>
  <c r="J51" i="3"/>
  <c r="E30" i="7" s="1"/>
  <c r="J69" i="3"/>
  <c r="E32" i="7" s="1"/>
  <c r="I51" i="3"/>
  <c r="D30" i="7" s="1"/>
  <c r="B32" i="7"/>
  <c r="I69" i="3"/>
  <c r="D32" i="7" s="1"/>
  <c r="H73" i="3"/>
  <c r="C33" i="7" s="1"/>
  <c r="I19" i="3"/>
  <c r="F24" i="3"/>
  <c r="F73" i="3" s="1"/>
  <c r="I42" i="3"/>
  <c r="D29" i="7" s="1"/>
  <c r="J42" i="3"/>
  <c r="E29" i="7" s="1"/>
  <c r="I174" i="6"/>
  <c r="D22" i="7" s="1"/>
  <c r="J174" i="6"/>
  <c r="E22" i="7" s="1"/>
  <c r="B22" i="7"/>
  <c r="J161" i="6"/>
  <c r="E21" i="7" s="1"/>
  <c r="B21" i="7"/>
  <c r="I161" i="6"/>
  <c r="D21" i="7" s="1"/>
  <c r="I60" i="3"/>
  <c r="D31" i="7" s="1"/>
  <c r="J60" i="3"/>
  <c r="E31" i="7" s="1"/>
  <c r="B31" i="7"/>
  <c r="B23" i="7" l="1"/>
  <c r="B28" i="7"/>
  <c r="J24" i="3"/>
  <c r="E28" i="7" s="1"/>
  <c r="F72" i="3"/>
  <c r="F74" i="3" s="1"/>
  <c r="F78" i="3"/>
  <c r="B36" i="7" s="1"/>
  <c r="I24" i="3"/>
  <c r="D28" i="7" s="1"/>
  <c r="B33" i="7"/>
  <c r="J71" i="3"/>
  <c r="I71" i="3"/>
  <c r="F179" i="6"/>
  <c r="J72" i="3" l="1"/>
  <c r="I72" i="3"/>
  <c r="I73" i="3"/>
  <c r="D33" i="7" s="1"/>
  <c r="F77" i="3"/>
  <c r="B35" i="7" s="1"/>
  <c r="J73" i="3"/>
  <c r="E33" i="7" s="1"/>
  <c r="B25" i="7"/>
  <c r="J179" i="6"/>
  <c r="E25" i="7" s="1"/>
  <c r="I179" i="6"/>
  <c r="D2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Katherina Sailer</author>
  </authors>
  <commentList>
    <comment ref="C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geschätzte Prozentzahl, 
Referenz: TeilnehmerInnenzahl 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TeilnehmerIn</t>
        </r>
      </text>
    </comment>
    <comment ref="E5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€ pro TeilnehmerIn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Soll - Zwischensumme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IST - 
Zwischensumme</t>
        </r>
      </text>
    </comment>
    <comment ref="C18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geschätzte Prozentzahl: 
Wie viele TN werden teilnehmen?
Referenz: TeilnehmerInnenzahl</t>
        </r>
      </text>
    </comment>
    <comment ref="B27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 xml:space="preserve">z.B. Fakultät, Institut, Berufungen, Projektkonten, staatliche Fördergelder, Sponsoren, Förderer, Spenden, Vereine, Universität, Vienna Convention Büro, etc.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7" authorId="0" shapeId="0" xr:uid="{00000000-0006-0000-0100-000008000000}">
      <text>
        <r>
          <rPr>
            <b/>
            <sz val="9"/>
            <color indexed="81"/>
            <rFont val="Segoe UI"/>
            <family val="2"/>
          </rPr>
          <t>Soll - Zwischensumme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7" authorId="0" shapeId="0" xr:uid="{00000000-0006-0000-0100-000009000000}">
      <text>
        <r>
          <rPr>
            <b/>
            <sz val="9"/>
            <color indexed="81"/>
            <rFont val="Segoe UI"/>
            <family val="2"/>
          </rPr>
          <t>IST - 
Zwischensumme</t>
        </r>
      </text>
    </comment>
    <comment ref="B45" authorId="0" shapeId="0" xr:uid="{00000000-0006-0000-0100-00000A000000}">
      <text>
        <r>
          <rPr>
            <b/>
            <sz val="9"/>
            <color indexed="81"/>
            <rFont val="Segoe UI"/>
            <family val="2"/>
          </rPr>
          <t>Anzeigen in eigenen Programmheften anbieten (1 Seite, 1/2 Seite, etc.)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45" authorId="0" shapeId="0" xr:uid="{00000000-0006-0000-0100-00000B000000}">
      <text>
        <r>
          <rPr>
            <b/>
            <sz val="9"/>
            <color indexed="81"/>
            <rFont val="Segoe UI"/>
            <family val="2"/>
          </rPr>
          <t>Soll - Zwischensumme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5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>IST - 
Zwischensumme</t>
        </r>
      </text>
    </comment>
    <comment ref="B54" authorId="0" shapeId="0" xr:uid="{00000000-0006-0000-0100-00000D000000}">
      <text>
        <r>
          <rPr>
            <b/>
            <sz val="9"/>
            <color indexed="81"/>
            <rFont val="Segoe UI"/>
            <family val="2"/>
          </rPr>
          <t>z.B. Aussteller-Pakete, Ausstellerflächen, etc.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4" authorId="0" shapeId="0" xr:uid="{00000000-0006-0000-0100-00000E000000}">
      <text>
        <r>
          <rPr>
            <b/>
            <sz val="9"/>
            <color indexed="81"/>
            <rFont val="Segoe UI"/>
            <family val="2"/>
          </rPr>
          <t>Soll - Zwischensumme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4" authorId="0" shapeId="0" xr:uid="{00000000-0006-0000-0100-00000F000000}">
      <text>
        <r>
          <rPr>
            <b/>
            <sz val="9"/>
            <color indexed="81"/>
            <rFont val="Segoe UI"/>
            <family val="2"/>
          </rPr>
          <t>IST - 
Zwischensumme</t>
        </r>
      </text>
    </comment>
    <comment ref="B63" authorId="0" shapeId="0" xr:uid="{00000000-0006-0000-0100-000010000000}">
      <text>
        <r>
          <rPr>
            <b/>
            <sz val="9"/>
            <color indexed="81"/>
            <rFont val="Segoe UI"/>
            <family val="2"/>
          </rPr>
          <t>z.B. Werbebeilagen bei Teilnehmerunterlagen, Getränkeverkäufe, etc.
Achtung bei der späteren Zuweisung zu fixen oder variaben Einnahmen (siehe Zellen F71 und F72)!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3" authorId="0" shapeId="0" xr:uid="{00000000-0006-0000-0100-000011000000}">
      <text>
        <r>
          <rPr>
            <b/>
            <sz val="9"/>
            <color indexed="81"/>
            <rFont val="Segoe UI"/>
            <family val="2"/>
          </rPr>
          <t>Soll - Zwischensumme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3" authorId="0" shapeId="0" xr:uid="{00000000-0006-0000-0100-000012000000}">
      <text>
        <r>
          <rPr>
            <b/>
            <sz val="9"/>
            <color indexed="81"/>
            <rFont val="Segoe UI"/>
            <family val="2"/>
          </rPr>
          <t>IST - 
Zwischensumme</t>
        </r>
      </text>
    </comment>
    <comment ref="B80" authorId="0" shapeId="0" xr:uid="{00000000-0006-0000-0100-000013000000}">
      <text>
        <r>
          <rPr>
            <b/>
            <sz val="9"/>
            <color indexed="81"/>
            <rFont val="Segoe UI"/>
            <family val="2"/>
          </rPr>
          <t xml:space="preserve">Die Ausfallhaftung stellt eine Information dar, die nicht in die Berechnung miteingeht. </t>
        </r>
        <r>
          <rPr>
            <sz val="9"/>
            <color indexed="81"/>
            <rFont val="Segoe UI"/>
            <family val="2"/>
          </rPr>
          <t xml:space="preserve">
Es handelt sich um eine Angabe, wer im Falle eines Minus, die zusätzlichen Kosten in welcher Höhe übernimmt.</t>
        </r>
      </text>
    </comment>
    <comment ref="F80" authorId="0" shapeId="0" xr:uid="{00000000-0006-0000-0100-000014000000}">
      <text>
        <r>
          <rPr>
            <b/>
            <sz val="9"/>
            <color indexed="81"/>
            <rFont val="Segoe UI"/>
            <family val="2"/>
          </rPr>
          <t>Soll - Zwischensumme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Katherina Sailer</author>
  </authors>
  <commentList>
    <comment ref="B6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z.B. Organisationsleitung, (studentische) MitarbeiterInnen, Hilfskräfte, Saaldienst, Einlass-/ Ordnungsdienst, Garderobe, Sicherheitsdienst, Dolmetscher, Übersetzer, Fotograf, etc.</t>
        </r>
        <r>
          <rPr>
            <sz val="9"/>
            <color indexed="81"/>
            <rFont val="Segoe UI"/>
            <family val="2"/>
          </rPr>
          <t xml:space="preserve">
Bitte achten Sie auf die fristgerechte Anmeldung der Hilfskräfte (</t>
        </r>
        <r>
          <rPr>
            <u/>
            <sz val="9"/>
            <color indexed="81"/>
            <rFont val="Segoe UI"/>
            <family val="2"/>
          </rPr>
          <t>mindestens</t>
        </r>
        <r>
          <rPr>
            <sz val="9"/>
            <color indexed="81"/>
            <rFont val="Segoe UI"/>
            <family val="2"/>
          </rPr>
          <t xml:space="preserve"> 15 Tage im Voraus!)</t>
        </r>
      </text>
    </comment>
    <comment ref="E6" authorId="0" shapeId="0" xr:uid="{00000000-0006-0000-0200-000002000000}">
      <text>
        <r>
          <rPr>
            <sz val="9"/>
            <color indexed="81"/>
            <rFont val="Segoe UI"/>
            <family val="2"/>
          </rPr>
          <t>Bitte gegebenenfalls darauf achten, die  Dienstgeberbeiträge einzurechnen.</t>
        </r>
      </text>
    </comment>
    <comment ref="F6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6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  <comment ref="B26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 xml:space="preserve">z.B. Vortragssaal, Sitzungsräume, Ausstellungsflächen, Mietmobiliar (Posterwände, Trennwände, Tische, Stühle, Bühne, Absperrung, Müllbehälter, Stehtische, etc.) etc.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6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26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  <comment ref="B42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z.B. Tisch-/ Standmikrofone, Mikroports, Diskussionsanlagen, Verstärker, Lautsprecheranlagen, Telefon, Simultanübersetzungsanlage, Dolmetscherkabinen, CD-Player, Diktiergerät, Lichttechnik, etc.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42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42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  <comment ref="B57" authorId="0" shapeId="0" xr:uid="{00000000-0006-0000-0200-00000B000000}">
      <text>
        <r>
          <rPr>
            <b/>
            <sz val="9"/>
            <color indexed="81"/>
            <rFont val="Segoe UI"/>
            <family val="2"/>
          </rPr>
          <t>Bitte die Ausgaben der RefernentInnen pro Peron einzeln aufzählen
(z.B. Person A Honorar, Person A Hotel, Person A Reisekosten)</t>
        </r>
      </text>
    </comment>
    <comment ref="F57" authorId="0" shapeId="0" xr:uid="{00000000-0006-0000-0200-00000C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57" authorId="0" shapeId="0" xr:uid="{00000000-0006-0000-0200-00000D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  <comment ref="B86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z.B. Tagungsmappen, Plakatrollen, Plakatrollenversand, Briefumschläge, Namensschilder für TeilnehmerInnen, Orientierungsplan, Online-Anmeldeformular, Computer, Eintrittskarten, Parkausweise, Fahrkarten Verkehrsbund, Stadtpläne, Presseausweise, -mappen,- mitteilungen, Kopierkosten, Teilnahmezertifikate, Telefon, Teilnehmertaschen, Schreibblöcke, Kugelschreiber, Dekoration, Blumen, Tischaufsteller für Moderatoren, Präsente, Beschilderung, Schlüsselband für Teilnehmerausweis, etc.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86" authorId="0" shapeId="0" xr:uid="{00000000-0006-0000-0200-00000F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86" authorId="0" shapeId="0" xr:uid="{00000000-0006-0000-0200-000010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  <comment ref="B115" authorId="0" shapeId="0" xr:uid="{00000000-0006-0000-0200-000011000000}">
      <text>
        <r>
          <rPr>
            <b/>
            <sz val="9"/>
            <color indexed="81"/>
            <rFont val="Segoe UI"/>
            <family val="2"/>
          </rPr>
          <t>z.B. Layout, Flyer, Plakate Design, Plakate Druck, Programmhefte, Aufkleber, Tagungsband, Homepage Erstellung, Homepage-Domain, Einladungskarten zu Veranstaltungen, Beilage in Zeitschriften, Anzeigen in Zeitschriften, etc.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15" authorId="0" shapeId="0" xr:uid="{00000000-0006-0000-0200-000012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115" authorId="0" shapeId="0" xr:uid="{00000000-0006-0000-0200-000013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  <comment ref="B133" authorId="0" shapeId="0" xr:uid="{00000000-0006-0000-0200-000014000000}">
      <text>
        <r>
          <rPr>
            <b/>
            <sz val="9"/>
            <color indexed="81"/>
            <rFont val="Segoe UI"/>
            <family val="2"/>
          </rPr>
          <t>z.B. Veranstaltungsverpflegung für Teilnehmende, Pausenbewirtung für Teilnehmende, Bewirtschaftung Pressekonferenz, Mitarbeiterverpflegung, etc.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33" authorId="0" shapeId="0" xr:uid="{00000000-0006-0000-0200-000015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133" authorId="0" shapeId="0" xr:uid="{00000000-0006-0000-0200-000016000000}">
      <text>
        <r>
          <rPr>
            <b/>
            <sz val="9"/>
            <color indexed="81"/>
            <rFont val="Segoe UI"/>
            <family val="2"/>
          </rPr>
          <t>IST -
Zwischensumme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5" authorId="0" shapeId="0" xr:uid="{00000000-0006-0000-0200-000017000000}">
      <text>
        <r>
          <rPr>
            <b/>
            <sz val="9"/>
            <color indexed="81"/>
            <rFont val="Segoe UI"/>
            <family val="2"/>
          </rPr>
          <t>z.B. gemeinsames Abendessen/Mittagessen, Miete Veranstaltungsraum, Festbankette, Musikanlage, Musikband, Show-Programm, Dekoration, Leihgeschirr, Ausflüge, Museums-, Theater-, Konzertbesuche, Betriebsbesichtigungen etc.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45" authorId="0" shapeId="0" xr:uid="{00000000-0006-0000-0200-000018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145" authorId="0" shapeId="0" xr:uid="{00000000-0006-0000-0200-000019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  <comment ref="B164" authorId="0" shapeId="0" xr:uid="{00000000-0006-0000-0200-00001A000000}">
      <text>
        <r>
          <rPr>
            <b/>
            <sz val="9"/>
            <color indexed="81"/>
            <rFont val="Segoe UI"/>
            <family val="2"/>
          </rPr>
          <t>z.B. Gebühren, Lizenzen, Versicherungen, Steuern, Abgaben, Beratungshonorare (z.B. Steuerberater), Personentransfers (Shuttle, VIP-Fahrerservice), Kinderbetreuung (z.B. Flying Nannies), etc.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64" authorId="0" shapeId="0" xr:uid="{00000000-0006-0000-0200-00001B000000}">
      <text>
        <r>
          <rPr>
            <b/>
            <sz val="9"/>
            <color indexed="81"/>
            <rFont val="Segoe UI"/>
            <family val="2"/>
          </rPr>
          <t>Soll - Zwischensumme</t>
        </r>
      </text>
    </comment>
    <comment ref="H164" authorId="0" shapeId="0" xr:uid="{00000000-0006-0000-0200-00001C000000}">
      <text>
        <r>
          <rPr>
            <b/>
            <sz val="9"/>
            <color indexed="81"/>
            <rFont val="Segoe UI"/>
            <family val="2"/>
          </rPr>
          <t>IST -
Zwischensumme</t>
        </r>
      </text>
    </comment>
  </commentList>
</comments>
</file>

<file path=xl/sharedStrings.xml><?xml version="1.0" encoding="utf-8"?>
<sst xmlns="http://schemas.openxmlformats.org/spreadsheetml/2006/main" count="575" uniqueCount="262">
  <si>
    <t>Gesamt-Einnahmen</t>
  </si>
  <si>
    <t>Personal</t>
  </si>
  <si>
    <t>Verschiedenes</t>
  </si>
  <si>
    <t>Öffentlichkeitsarbeit</t>
  </si>
  <si>
    <t>AUSGABEN</t>
  </si>
  <si>
    <t>EINNAHMEN</t>
  </si>
  <si>
    <t>TN</t>
  </si>
  <si>
    <t>€</t>
  </si>
  <si>
    <t>€/TN</t>
  </si>
  <si>
    <t>€/h</t>
  </si>
  <si>
    <t>Teilnehmer</t>
  </si>
  <si>
    <t>Fachausstellung</t>
  </si>
  <si>
    <t>Sponsoren, Fördergelder</t>
  </si>
  <si>
    <t>Teilnahmegebühren</t>
  </si>
  <si>
    <t>Summe Teilnahmegebühren</t>
  </si>
  <si>
    <t>Summe Sponsoren, Fördergelder</t>
  </si>
  <si>
    <t>Rahmenprogramm</t>
  </si>
  <si>
    <t>Summe Anzeigen</t>
  </si>
  <si>
    <t>Summe Fachausstellung</t>
  </si>
  <si>
    <t>Sonstige Einnahmen</t>
  </si>
  <si>
    <t>1.1</t>
  </si>
  <si>
    <t>1.2</t>
  </si>
  <si>
    <t>1.3</t>
  </si>
  <si>
    <t>1.4</t>
  </si>
  <si>
    <t>1.5</t>
  </si>
  <si>
    <t>1.6</t>
  </si>
  <si>
    <t>1.8</t>
  </si>
  <si>
    <t>1.9</t>
  </si>
  <si>
    <t>%</t>
  </si>
  <si>
    <t>Kontrollsummen</t>
  </si>
  <si>
    <t>Frühbuchertarif</t>
  </si>
  <si>
    <t>Normaltarif</t>
  </si>
  <si>
    <t>Tageskarten</t>
  </si>
  <si>
    <t>Frühbuchertarif Ermässigt (z.B. Studenten)</t>
  </si>
  <si>
    <t>Normaltarif Ermässigt (z.B. Studenten)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</si>
  <si>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</si>
  <si>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</si>
  <si>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</si>
  <si>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</si>
  <si>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</si>
  <si>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</si>
  <si>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</si>
  <si>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</si>
  <si>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</si>
  <si>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</si>
  <si>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</si>
  <si>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4.1</t>
  </si>
  <si>
    <t>4.2</t>
  </si>
  <si>
    <t>5.1</t>
  </si>
  <si>
    <t>5.2</t>
  </si>
  <si>
    <t>3.3</t>
  </si>
  <si>
    <t>4.3</t>
  </si>
  <si>
    <t>5.3</t>
  </si>
  <si>
    <t>1.10</t>
  </si>
  <si>
    <t>Soll - ZS</t>
  </si>
  <si>
    <t>IST - ZS</t>
  </si>
  <si>
    <t>Abweichung 
(Soll - Ist)</t>
  </si>
  <si>
    <t>Kontroll
summe</t>
  </si>
  <si>
    <r>
      <t xml:space="preserve">Hier die kalkulierte Teil-
nehmeranzahl eingeben </t>
    </r>
    <r>
      <rPr>
        <sz val="7"/>
        <color indexed="10"/>
        <rFont val="Wingdings"/>
        <charset val="2"/>
      </rPr>
      <t>è</t>
    </r>
  </si>
  <si>
    <t>Summe Sonstige Einnahmen</t>
  </si>
  <si>
    <t>h/Monat</t>
  </si>
  <si>
    <t>Monate</t>
  </si>
  <si>
    <t>Summe Personal</t>
  </si>
  <si>
    <t>2.10</t>
  </si>
  <si>
    <t>Technik</t>
  </si>
  <si>
    <t>3.4</t>
  </si>
  <si>
    <t>3.5</t>
  </si>
  <si>
    <t>3.6</t>
  </si>
  <si>
    <t>3.7</t>
  </si>
  <si>
    <t>3.8</t>
  </si>
  <si>
    <t>3.9</t>
  </si>
  <si>
    <t>Summe Technik</t>
  </si>
  <si>
    <t>4.4</t>
  </si>
  <si>
    <t>4.5</t>
  </si>
  <si>
    <t>4.6</t>
  </si>
  <si>
    <t>4.7</t>
  </si>
  <si>
    <t>4.8</t>
  </si>
  <si>
    <t>4.9</t>
  </si>
  <si>
    <t>Mieten &amp; Gebühren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</si>
  <si>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</si>
  <si>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</si>
  <si>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</si>
  <si>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</si>
  <si>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</si>
  <si>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</si>
  <si>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</si>
  <si>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</si>
  <si>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</si>
  <si>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</si>
  <si>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</si>
  <si>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</si>
  <si>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</si>
  <si>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</si>
  <si>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</si>
  <si>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</si>
  <si>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</si>
  <si>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</si>
  <si>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</si>
  <si>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</si>
  <si>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</si>
  <si>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</si>
  <si>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</si>
  <si>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</si>
  <si>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</si>
  <si>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</si>
  <si>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</si>
  <si>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</si>
  <si>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</si>
  <si>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</si>
  <si>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</si>
  <si>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</si>
  <si>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</si>
  <si>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</si>
  <si>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</si>
  <si>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</si>
  <si>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Catering</t>
  </si>
  <si>
    <t>2.11</t>
  </si>
  <si>
    <t>2.12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</si>
  <si>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</si>
  <si>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</si>
  <si>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</si>
  <si>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</si>
  <si>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</si>
  <si>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</si>
  <si>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</si>
  <si>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</si>
  <si>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</si>
  <si>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</si>
  <si>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</si>
  <si>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</si>
  <si>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</si>
  <si>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</si>
  <si>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</si>
  <si>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</si>
  <si>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</si>
  <si>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</si>
  <si>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</si>
  <si>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</si>
  <si>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</si>
  <si>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</si>
  <si>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</si>
  <si>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</si>
  <si>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7.1</t>
  </si>
  <si>
    <t>7.2</t>
  </si>
  <si>
    <t>7.3</t>
  </si>
  <si>
    <t>7.4</t>
  </si>
  <si>
    <t>7.5</t>
  </si>
  <si>
    <t>7.6</t>
  </si>
  <si>
    <t>7.7</t>
  </si>
  <si>
    <t>7.8</t>
  </si>
  <si>
    <t>1.7</t>
  </si>
  <si>
    <t>1.11</t>
  </si>
  <si>
    <t>1.12</t>
  </si>
  <si>
    <t>1.13</t>
  </si>
  <si>
    <t>1.14</t>
  </si>
  <si>
    <t>10% Puffer</t>
  </si>
  <si>
    <t>Summe Referenten</t>
  </si>
  <si>
    <t>3.10</t>
  </si>
  <si>
    <t>3.11</t>
  </si>
  <si>
    <t>Summe Büro &amp; Material</t>
  </si>
  <si>
    <t>Büro &amp; Material</t>
  </si>
  <si>
    <t>Summe Öffentlichkeitsarbeit</t>
  </si>
  <si>
    <t>Summe Catering</t>
  </si>
  <si>
    <t>Summe Rahmenprogramm</t>
  </si>
  <si>
    <t>Summe Verschiedenes</t>
  </si>
  <si>
    <t>+</t>
  </si>
  <si>
    <t>Zwischensumme 1 - 9</t>
  </si>
  <si>
    <t>E1</t>
  </si>
  <si>
    <t>E2</t>
  </si>
  <si>
    <t>E3</t>
  </si>
  <si>
    <t>E4</t>
  </si>
  <si>
    <t>E5</t>
  </si>
  <si>
    <t>E6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</si>
  <si>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</si>
  <si>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</si>
  <si>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</si>
  <si>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</si>
  <si>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</si>
  <si>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</si>
  <si>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</si>
  <si>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</si>
  <si>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</si>
  <si>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</si>
  <si>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 xml:space="preserve"> Einnahmen/ Ausgaben-Differenz   KALKULIERT</t>
  </si>
  <si>
    <t>Einnahmen/ Ausgaben-Differenz   SOLL - IST</t>
  </si>
  <si>
    <t>Gesamt-Ausgaben</t>
  </si>
  <si>
    <t>Summe Mieten &amp; Gebühren</t>
  </si>
  <si>
    <r>
      <t xml:space="preserve">Anzeigen </t>
    </r>
    <r>
      <rPr>
        <sz val="8"/>
        <color indexed="9"/>
        <rFont val="Arial"/>
        <family val="2"/>
      </rPr>
      <t>(Programmheft)</t>
    </r>
  </si>
  <si>
    <t>Spätbucher-Onsite-Tarif</t>
  </si>
  <si>
    <t>Finanzierungsplan</t>
  </si>
  <si>
    <t>Wissenschaftliche/r LeiterIn</t>
  </si>
  <si>
    <t>Institut</t>
  </si>
  <si>
    <t>Titel der Veranstaltung</t>
  </si>
  <si>
    <t>Datum der Veranstaltung</t>
  </si>
  <si>
    <t>Kurzbeschreibung und Anmerkungen</t>
  </si>
  <si>
    <t>Ausgaben</t>
  </si>
  <si>
    <t>A1 - Summe externes Peronal</t>
  </si>
  <si>
    <t>A2 - Summe Miete und Gebühren</t>
  </si>
  <si>
    <t>A3 - Summe Technik</t>
  </si>
  <si>
    <t>A4 - Summe (Reise-) Kosten ReferentInnen</t>
  </si>
  <si>
    <t>A5 - Summe Büro und Materialien</t>
  </si>
  <si>
    <t>A6 - Summe Öffentlichkeitsarbeit</t>
  </si>
  <si>
    <t>A7 - Summe Catering</t>
  </si>
  <si>
    <t>A8 - Summe Rahmenprogramm</t>
  </si>
  <si>
    <t>A9 - Summe Verschiedenes</t>
  </si>
  <si>
    <t>Zwischensumme A1-A9</t>
  </si>
  <si>
    <t>A10 - Gesamt-Ausgaben</t>
  </si>
  <si>
    <t>Einnahmen</t>
  </si>
  <si>
    <t>E1 - Summe Teilnahmegebühren</t>
  </si>
  <si>
    <t>E2 - Summe Sponsoren, Fördergelder</t>
  </si>
  <si>
    <t>E3 - Summe Anzeigen (Werbung im Programmheft)</t>
  </si>
  <si>
    <t>E4 - Summe Fachaustellung (Miete)</t>
  </si>
  <si>
    <t>E5 - Summe sonstige Einnahmen (Institut, Fakultät,..)</t>
  </si>
  <si>
    <t>A6 - Gesamt-Einnahmen</t>
  </si>
  <si>
    <t>Übersicht Ausgaben - Einnahmen</t>
  </si>
  <si>
    <t>Anzahl</t>
  </si>
  <si>
    <t>€/Anzahl</t>
  </si>
  <si>
    <t>1.15</t>
  </si>
  <si>
    <t>1.16</t>
  </si>
  <si>
    <r>
      <t xml:space="preserve">Eingabefelder werden in </t>
    </r>
    <r>
      <rPr>
        <sz val="8"/>
        <color rgb="FFFF0000"/>
        <rFont val="Arial"/>
        <family val="2"/>
      </rPr>
      <t>roter</t>
    </r>
    <r>
      <rPr>
        <sz val="8"/>
        <rFont val="Arial"/>
        <family val="2"/>
      </rPr>
      <t xml:space="preserve"> Schrift dargestellt.</t>
    </r>
  </si>
  <si>
    <t>Tageskarten Ermässigt (z.B. Studenten)</t>
  </si>
  <si>
    <t>2.13</t>
  </si>
  <si>
    <t>2.14</t>
  </si>
  <si>
    <t>2.15</t>
  </si>
  <si>
    <t>Status</t>
  </si>
  <si>
    <t>DropdownListe</t>
  </si>
  <si>
    <t>Status - Fördergelder</t>
  </si>
  <si>
    <t>angefragt</t>
  </si>
  <si>
    <t>bewilligt</t>
  </si>
  <si>
    <t>[Bitte Auswählen]</t>
  </si>
  <si>
    <t>Fix Einnahmen (2,3,4, [bitte Zuordnung bei Pkt. 5 ggf. selbst hinzufügen])</t>
  </si>
  <si>
    <t>Variable Einnahmen (1, bitte Zuordnung bei Pkt. 5 ggf.selbst hinzufügen])</t>
  </si>
  <si>
    <t>[Bei Bedarf, bitte einfügen]</t>
  </si>
  <si>
    <t>Soll - ZS (€)</t>
  </si>
  <si>
    <t>IST - ZS (€)</t>
  </si>
  <si>
    <t>€/
Anzahl</t>
  </si>
  <si>
    <t>€/
Person</t>
  </si>
  <si>
    <t>Pers.-anzahl</t>
  </si>
  <si>
    <t>Für Einngabe von Pauschalbeträgen, bitte einen Vermerk dazu im Text machen (Spalte B) und die Summe in den dazu vorgesehenen € Feldern (Spalte E) eingeben. In Spalte D (und ggf. Spalte C) ist statt einer 0 eine 1 einzutragen.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</si>
  <si>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</si>
  <si>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</si>
  <si>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</si>
  <si>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</si>
  <si>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</si>
  <si>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</si>
  <si>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</si>
  <si>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</si>
  <si>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</si>
  <si>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E7</t>
  </si>
  <si>
    <t>Soll - ZS (€)
bis zu</t>
  </si>
  <si>
    <t>Summe Sonstiges: Ausfallhaftung (Achtung: Keine Einnahme!)</t>
  </si>
  <si>
    <t>E7 - Summe Ausfallhaftung (Achtung: Keine Einnahme!)</t>
  </si>
  <si>
    <r>
      <t xml:space="preserve">Ausfallhaftung 
</t>
    </r>
    <r>
      <rPr>
        <b/>
        <sz val="8"/>
        <color theme="0"/>
        <rFont val="Arial"/>
        <family val="2"/>
      </rPr>
      <t>(Information: Wird nicht zu den Einnahmen gerechnet!)</t>
    </r>
  </si>
  <si>
    <t>4.19</t>
  </si>
  <si>
    <t>4.20</t>
  </si>
  <si>
    <t>4.21</t>
  </si>
  <si>
    <t>4.22</t>
  </si>
  <si>
    <t>4.23</t>
  </si>
  <si>
    <t>4.24</t>
  </si>
  <si>
    <t>4.25</t>
  </si>
  <si>
    <r>
      <t xml:space="preserve">ReferentInnen
</t>
    </r>
    <r>
      <rPr>
        <b/>
        <sz val="8"/>
        <color theme="0"/>
        <rFont val="Arial"/>
        <family val="2"/>
      </rPr>
      <t>(Bitte pro ReferentIn Logis-, Reise-  und sonstige Kosten einzeln aufzählen)</t>
    </r>
  </si>
  <si>
    <t>Zuschuss Institut für Biwi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</si>
</sst>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\ &quot;€&quot;"/>
    <numFmt numFmtId="167" formatCode="0.0"/>
    <numFmt numFmtId="168" formatCode="#,##0.00\ &quot;€&quot;"/>
    <numFmt numFmtId="169" formatCode="&quot;€&quot;\ #,##0.0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8"/>
      <color indexed="50"/>
      <name val="Arial"/>
      <family val="2"/>
    </font>
    <font>
      <i/>
      <sz val="6"/>
      <color indexed="50"/>
      <name val="Arial"/>
      <family val="2"/>
    </font>
    <font>
      <sz val="8"/>
      <color indexed="4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10"/>
      <name val="Wingdings"/>
      <charset val="2"/>
    </font>
    <font>
      <sz val="6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4"/>
      <color theme="0"/>
      <name val="Arial"/>
      <family val="2"/>
    </font>
    <font>
      <b/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name val="Arial"/>
      <family val="2"/>
    </font>
    <font>
      <b/>
      <sz val="10"/>
      <color rgb="FFC00000"/>
      <name val="Arial"/>
      <family val="2"/>
    </font>
    <font>
      <b/>
      <sz val="10"/>
      <color theme="6" tint="-0.249977111117893"/>
      <name val="Arial"/>
      <family val="2"/>
    </font>
    <font>
      <sz val="10"/>
      <color rgb="FFFF0000"/>
      <name val="Arial"/>
      <family val="2"/>
    </font>
    <font>
      <i/>
      <sz val="8"/>
      <color rgb="FFFF0000"/>
      <name val="Arial"/>
      <family val="2"/>
    </font>
    <font>
      <u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8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44" fontId="7" fillId="0" borderId="0" xfId="0" applyNumberFormat="1" applyFont="1"/>
    <xf numFmtId="44" fontId="6" fillId="0" borderId="0" xfId="0" applyNumberFormat="1" applyFont="1"/>
    <xf numFmtId="0" fontId="7" fillId="0" borderId="0" xfId="0" applyFont="1"/>
    <xf numFmtId="0" fontId="3" fillId="0" borderId="0" xfId="0" applyFont="1"/>
    <xf numFmtId="166" fontId="5" fillId="0" borderId="0" xfId="1" applyNumberFormat="1" applyFont="1" applyBorder="1" applyAlignment="1">
      <alignment horizontal="right"/>
    </xf>
    <xf numFmtId="166" fontId="5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6" fontId="5" fillId="0" borderId="7" xfId="0" applyNumberFormat="1" applyFont="1" applyBorder="1"/>
    <xf numFmtId="0" fontId="5" fillId="0" borderId="5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right"/>
    </xf>
    <xf numFmtId="0" fontId="5" fillId="0" borderId="8" xfId="0" applyFont="1" applyBorder="1"/>
    <xf numFmtId="0" fontId="5" fillId="0" borderId="7" xfId="0" applyFont="1" applyBorder="1"/>
    <xf numFmtId="0" fontId="1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166" fontId="13" fillId="0" borderId="0" xfId="0" applyNumberFormat="1" applyFont="1"/>
    <xf numFmtId="166" fontId="15" fillId="0" borderId="0" xfId="0" applyNumberFormat="1" applyFont="1"/>
    <xf numFmtId="0" fontId="0" fillId="0" borderId="0" xfId="0" applyAlignment="1">
      <alignment horizontal="center"/>
    </xf>
    <xf numFmtId="0" fontId="14" fillId="0" borderId="7" xfId="0" applyFont="1" applyBorder="1" applyAlignment="1">
      <alignment horizontal="center"/>
    </xf>
    <xf numFmtId="167" fontId="17" fillId="0" borderId="9" xfId="0" applyNumberFormat="1" applyFont="1" applyBorder="1"/>
    <xf numFmtId="167" fontId="17" fillId="0" borderId="1" xfId="0" applyNumberFormat="1" applyFont="1" applyBorder="1"/>
    <xf numFmtId="166" fontId="17" fillId="0" borderId="1" xfId="0" applyNumberFormat="1" applyFont="1" applyBorder="1"/>
    <xf numFmtId="166" fontId="17" fillId="0" borderId="9" xfId="0" applyNumberFormat="1" applyFont="1" applyBorder="1"/>
    <xf numFmtId="0" fontId="21" fillId="0" borderId="0" xfId="0" applyFont="1"/>
    <xf numFmtId="0" fontId="0" fillId="0" borderId="7" xfId="0" applyBorder="1"/>
    <xf numFmtId="49" fontId="2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42" fontId="5" fillId="0" borderId="0" xfId="3" applyNumberFormat="1" applyFont="1" applyBorder="1"/>
    <xf numFmtId="166" fontId="17" fillId="0" borderId="0" xfId="0" applyNumberFormat="1" applyFont="1"/>
    <xf numFmtId="167" fontId="17" fillId="0" borderId="0" xfId="0" applyNumberFormat="1" applyFont="1"/>
    <xf numFmtId="49" fontId="2" fillId="0" borderId="7" xfId="0" applyNumberFormat="1" applyFont="1" applyBorder="1" applyAlignment="1">
      <alignment horizontal="right"/>
    </xf>
    <xf numFmtId="0" fontId="11" fillId="0" borderId="7" xfId="0" applyFont="1" applyBorder="1"/>
    <xf numFmtId="42" fontId="5" fillId="0" borderId="7" xfId="3" applyNumberFormat="1" applyFont="1" applyBorder="1"/>
    <xf numFmtId="0" fontId="7" fillId="0" borderId="7" xfId="0" applyFont="1" applyBorder="1"/>
    <xf numFmtId="0" fontId="26" fillId="3" borderId="16" xfId="0" applyFont="1" applyFill="1" applyBorder="1" applyAlignment="1">
      <alignment horizontal="right"/>
    </xf>
    <xf numFmtId="0" fontId="26" fillId="3" borderId="17" xfId="0" applyFont="1" applyFill="1" applyBorder="1"/>
    <xf numFmtId="0" fontId="27" fillId="3" borderId="18" xfId="0" applyFont="1" applyFill="1" applyBorder="1" applyAlignment="1">
      <alignment horizontal="right"/>
    </xf>
    <xf numFmtId="0" fontId="27" fillId="3" borderId="19" xfId="0" applyFont="1" applyFill="1" applyBorder="1" applyAlignment="1">
      <alignment horizontal="right"/>
    </xf>
    <xf numFmtId="0" fontId="27" fillId="3" borderId="20" xfId="0" applyFont="1" applyFill="1" applyBorder="1" applyAlignment="1">
      <alignment horizontal="right"/>
    </xf>
    <xf numFmtId="0" fontId="26" fillId="3" borderId="19" xfId="0" applyFont="1" applyFill="1" applyBorder="1"/>
    <xf numFmtId="0" fontId="3" fillId="5" borderId="3" xfId="0" applyFont="1" applyFill="1" applyBorder="1" applyAlignment="1">
      <alignment horizontal="left"/>
    </xf>
    <xf numFmtId="0" fontId="3" fillId="5" borderId="2" xfId="0" applyFont="1" applyFill="1" applyBorder="1"/>
    <xf numFmtId="164" fontId="3" fillId="6" borderId="4" xfId="2" applyFont="1" applyFill="1" applyBorder="1" applyAlignment="1">
      <alignment horizontal="left"/>
    </xf>
    <xf numFmtId="0" fontId="0" fillId="6" borderId="1" xfId="0" applyFill="1" applyBorder="1"/>
    <xf numFmtId="0" fontId="2" fillId="0" borderId="0" xfId="0" applyFont="1"/>
    <xf numFmtId="0" fontId="35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38" fillId="0" borderId="30" xfId="0" applyFont="1" applyBorder="1" applyAlignment="1">
      <alignment horizontal="right"/>
    </xf>
    <xf numFmtId="0" fontId="14" fillId="0" borderId="24" xfId="0" applyFont="1" applyBorder="1" applyAlignment="1">
      <alignment horizontal="right"/>
    </xf>
    <xf numFmtId="0" fontId="32" fillId="0" borderId="24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9" fillId="0" borderId="7" xfId="0" applyFont="1" applyBorder="1"/>
    <xf numFmtId="0" fontId="2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2" fillId="0" borderId="7" xfId="0" applyFont="1" applyBorder="1"/>
    <xf numFmtId="0" fontId="40" fillId="0" borderId="7" xfId="0" applyFont="1" applyBorder="1"/>
    <xf numFmtId="0" fontId="2" fillId="0" borderId="7" xfId="0" applyFont="1" applyBorder="1"/>
    <xf numFmtId="0" fontId="1" fillId="0" borderId="0" xfId="0" applyFont="1"/>
    <xf numFmtId="0" fontId="41" fillId="0" borderId="0" xfId="0" applyFont="1"/>
    <xf numFmtId="0" fontId="27" fillId="3" borderId="16" xfId="0" applyFont="1" applyFill="1" applyBorder="1" applyAlignment="1">
      <alignment horizontal="right"/>
    </xf>
    <xf numFmtId="0" fontId="9" fillId="3" borderId="16" xfId="0" applyFont="1" applyFill="1" applyBorder="1" applyAlignment="1">
      <alignment horizontal="right"/>
    </xf>
    <xf numFmtId="0" fontId="10" fillId="3" borderId="19" xfId="0" applyFont="1" applyFill="1" applyBorder="1"/>
    <xf numFmtId="0" fontId="31" fillId="3" borderId="22" xfId="0" applyFont="1" applyFill="1" applyBorder="1" applyAlignment="1" applyProtection="1">
      <alignment horizontal="center"/>
      <protection locked="0"/>
    </xf>
    <xf numFmtId="0" fontId="24" fillId="0" borderId="7" xfId="0" applyFont="1" applyBorder="1" applyProtection="1">
      <protection locked="0"/>
    </xf>
    <xf numFmtId="49" fontId="24" fillId="0" borderId="3" xfId="0" applyNumberFormat="1" applyFont="1" applyBorder="1" applyAlignment="1" applyProtection="1">
      <alignment horizontal="left"/>
      <protection locked="0"/>
    </xf>
    <xf numFmtId="49" fontId="24" fillId="0" borderId="7" xfId="0" applyNumberFormat="1" applyFont="1" applyBorder="1" applyAlignment="1" applyProtection="1">
      <alignment horizontal="left"/>
      <protection locked="0"/>
    </xf>
    <xf numFmtId="49" fontId="24" fillId="0" borderId="4" xfId="0" applyNumberFormat="1" applyFont="1" applyBorder="1" applyAlignment="1" applyProtection="1">
      <alignment horizontal="left"/>
      <protection locked="0"/>
    </xf>
    <xf numFmtId="1" fontId="24" fillId="0" borderId="7" xfId="0" applyNumberFormat="1" applyFont="1" applyBorder="1" applyProtection="1">
      <protection locked="0"/>
    </xf>
    <xf numFmtId="0" fontId="14" fillId="0" borderId="7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1" fontId="24" fillId="0" borderId="8" xfId="0" applyNumberFormat="1" applyFont="1" applyBorder="1" applyProtection="1">
      <protection locked="0"/>
    </xf>
    <xf numFmtId="0" fontId="27" fillId="3" borderId="20" xfId="0" applyFont="1" applyFill="1" applyBorder="1" applyAlignment="1">
      <alignment horizontal="center" wrapText="1"/>
    </xf>
    <xf numFmtId="0" fontId="26" fillId="4" borderId="16" xfId="0" applyFont="1" applyFill="1" applyBorder="1" applyAlignment="1">
      <alignment horizontal="right"/>
    </xf>
    <xf numFmtId="0" fontId="26" fillId="4" borderId="17" xfId="0" applyFont="1" applyFill="1" applyBorder="1"/>
    <xf numFmtId="0" fontId="27" fillId="4" borderId="18" xfId="0" applyFont="1" applyFill="1" applyBorder="1" applyAlignment="1">
      <alignment horizontal="right"/>
    </xf>
    <xf numFmtId="0" fontId="27" fillId="4" borderId="19" xfId="0" applyFont="1" applyFill="1" applyBorder="1" applyAlignment="1">
      <alignment horizontal="right"/>
    </xf>
    <xf numFmtId="0" fontId="27" fillId="4" borderId="20" xfId="0" applyFont="1" applyFill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49" fontId="2" fillId="0" borderId="14" xfId="0" applyNumberFormat="1" applyFont="1" applyBorder="1" applyAlignment="1">
      <alignment horizontal="right"/>
    </xf>
    <xf numFmtId="49" fontId="2" fillId="0" borderId="25" xfId="0" applyNumberFormat="1" applyFont="1" applyBorder="1" applyAlignment="1">
      <alignment horizontal="right"/>
    </xf>
    <xf numFmtId="166" fontId="5" fillId="0" borderId="0" xfId="1" applyNumberFormat="1" applyFont="1" applyBorder="1" applyAlignment="1" applyProtection="1">
      <alignment horizontal="right"/>
    </xf>
    <xf numFmtId="0" fontId="27" fillId="4" borderId="20" xfId="0" applyFont="1" applyFill="1" applyBorder="1" applyAlignment="1">
      <alignment horizontal="right"/>
    </xf>
    <xf numFmtId="0" fontId="27" fillId="4" borderId="20" xfId="0" applyFont="1" applyFill="1" applyBorder="1" applyAlignment="1">
      <alignment horizontal="center" wrapText="1"/>
    </xf>
    <xf numFmtId="0" fontId="24" fillId="0" borderId="7" xfId="0" applyFont="1" applyBorder="1"/>
    <xf numFmtId="166" fontId="6" fillId="0" borderId="10" xfId="0" applyNumberFormat="1" applyFont="1" applyBorder="1"/>
    <xf numFmtId="0" fontId="28" fillId="4" borderId="0" xfId="0" applyFont="1" applyFill="1" applyAlignment="1">
      <alignment horizontal="right"/>
    </xf>
    <xf numFmtId="0" fontId="29" fillId="4" borderId="1" xfId="0" applyFont="1" applyFill="1" applyBorder="1"/>
    <xf numFmtId="0" fontId="29" fillId="4" borderId="0" xfId="0" applyFont="1" applyFill="1"/>
    <xf numFmtId="0" fontId="29" fillId="4" borderId="0" xfId="0" applyFont="1" applyFill="1" applyAlignment="1">
      <alignment horizontal="right"/>
    </xf>
    <xf numFmtId="0" fontId="26" fillId="4" borderId="22" xfId="0" applyFont="1" applyFill="1" applyBorder="1" applyAlignment="1">
      <alignment horizontal="right"/>
    </xf>
    <xf numFmtId="0" fontId="30" fillId="4" borderId="19" xfId="0" applyFont="1" applyFill="1" applyBorder="1"/>
    <xf numFmtId="0" fontId="12" fillId="0" borderId="0" xfId="0" applyFont="1" applyAlignment="1">
      <alignment horizontal="left" wrapText="1"/>
    </xf>
    <xf numFmtId="166" fontId="12" fillId="0" borderId="0" xfId="0" applyNumberFormat="1" applyFont="1" applyAlignment="1">
      <alignment horizontal="right"/>
    </xf>
    <xf numFmtId="44" fontId="7" fillId="0" borderId="0" xfId="3" applyFont="1" applyFill="1" applyBorder="1" applyProtection="1"/>
    <xf numFmtId="0" fontId="31" fillId="4" borderId="22" xfId="0" applyFont="1" applyFill="1" applyBorder="1" applyAlignment="1" applyProtection="1">
      <alignment horizontal="center"/>
      <protection locked="0"/>
    </xf>
    <xf numFmtId="2" fontId="5" fillId="0" borderId="8" xfId="0" applyNumberFormat="1" applyFont="1" applyBorder="1" applyAlignment="1">
      <alignment horizontal="right"/>
    </xf>
    <xf numFmtId="2" fontId="24" fillId="0" borderId="8" xfId="0" applyNumberFormat="1" applyFont="1" applyBorder="1" applyProtection="1">
      <protection locked="0"/>
    </xf>
    <xf numFmtId="2" fontId="5" fillId="0" borderId="0" xfId="0" applyNumberFormat="1" applyFont="1"/>
    <xf numFmtId="2" fontId="24" fillId="0" borderId="7" xfId="0" applyNumberFormat="1" applyFont="1" applyBorder="1" applyProtection="1">
      <protection locked="0"/>
    </xf>
    <xf numFmtId="2" fontId="17" fillId="0" borderId="7" xfId="0" applyNumberFormat="1" applyFont="1" applyBorder="1"/>
    <xf numFmtId="2" fontId="5" fillId="0" borderId="7" xfId="0" applyNumberFormat="1" applyFont="1" applyBorder="1" applyAlignment="1">
      <alignment horizontal="right"/>
    </xf>
    <xf numFmtId="1" fontId="11" fillId="0" borderId="7" xfId="0" applyNumberFormat="1" applyFont="1" applyBorder="1" applyAlignment="1">
      <alignment horizontal="right"/>
    </xf>
    <xf numFmtId="2" fontId="24" fillId="0" borderId="15" xfId="0" applyNumberFormat="1" applyFont="1" applyBorder="1" applyProtection="1">
      <protection locked="0"/>
    </xf>
    <xf numFmtId="2" fontId="24" fillId="0" borderId="1" xfId="0" applyNumberFormat="1" applyFont="1" applyBorder="1" applyProtection="1">
      <protection locked="0"/>
    </xf>
    <xf numFmtId="2" fontId="24" fillId="0" borderId="6" xfId="0" applyNumberFormat="1" applyFont="1" applyBorder="1" applyProtection="1">
      <protection locked="0"/>
    </xf>
    <xf numFmtId="2" fontId="6" fillId="2" borderId="1" xfId="0" applyNumberFormat="1" applyFont="1" applyFill="1" applyBorder="1"/>
    <xf numFmtId="2" fontId="7" fillId="2" borderId="1" xfId="0" applyNumberFormat="1" applyFont="1" applyFill="1" applyBorder="1"/>
    <xf numFmtId="2" fontId="17" fillId="0" borderId="8" xfId="0" applyNumberFormat="1" applyFont="1" applyBorder="1"/>
    <xf numFmtId="2" fontId="24" fillId="0" borderId="10" xfId="0" applyNumberFormat="1" applyFont="1" applyBorder="1" applyProtection="1">
      <protection locked="0"/>
    </xf>
    <xf numFmtId="168" fontId="7" fillId="0" borderId="0" xfId="3" applyNumberFormat="1" applyFont="1" applyFill="1" applyBorder="1"/>
    <xf numFmtId="168" fontId="0" fillId="0" borderId="0" xfId="0" applyNumberFormat="1"/>
    <xf numFmtId="168" fontId="4" fillId="5" borderId="6" xfId="0" applyNumberFormat="1" applyFont="1" applyFill="1" applyBorder="1"/>
    <xf numFmtId="168" fontId="0" fillId="6" borderId="5" xfId="0" applyNumberFormat="1" applyFill="1" applyBorder="1"/>
    <xf numFmtId="2" fontId="24" fillId="0" borderId="7" xfId="3" applyNumberFormat="1" applyFont="1" applyBorder="1" applyProtection="1">
      <protection locked="0"/>
    </xf>
    <xf numFmtId="2" fontId="24" fillId="0" borderId="8" xfId="0" applyNumberFormat="1" applyFont="1" applyBorder="1" applyAlignment="1" applyProtection="1">
      <alignment horizontal="right"/>
      <protection locked="0"/>
    </xf>
    <xf numFmtId="2" fontId="24" fillId="0" borderId="15" xfId="3" applyNumberFormat="1" applyFont="1" applyBorder="1" applyProtection="1">
      <protection locked="0"/>
    </xf>
    <xf numFmtId="2" fontId="24" fillId="0" borderId="15" xfId="0" applyNumberFormat="1" applyFont="1" applyBorder="1" applyAlignment="1" applyProtection="1">
      <alignment horizontal="right"/>
      <protection locked="0"/>
    </xf>
    <xf numFmtId="2" fontId="24" fillId="0" borderId="13" xfId="0" applyNumberFormat="1" applyFont="1" applyBorder="1" applyProtection="1">
      <protection locked="0"/>
    </xf>
    <xf numFmtId="2" fontId="24" fillId="0" borderId="5" xfId="0" applyNumberFormat="1" applyFont="1" applyBorder="1" applyAlignment="1" applyProtection="1">
      <alignment horizontal="right"/>
      <protection locked="0"/>
    </xf>
    <xf numFmtId="2" fontId="5" fillId="0" borderId="11" xfId="0" applyNumberFormat="1" applyFont="1" applyBorder="1"/>
    <xf numFmtId="2" fontId="0" fillId="0" borderId="11" xfId="0" applyNumberFormat="1" applyBorder="1"/>
    <xf numFmtId="2" fontId="14" fillId="0" borderId="12" xfId="0" applyNumberFormat="1" applyFont="1" applyBorder="1"/>
    <xf numFmtId="2" fontId="5" fillId="0" borderId="13" xfId="1" applyNumberFormat="1" applyFont="1" applyBorder="1" applyAlignment="1" applyProtection="1">
      <alignment horizontal="right"/>
    </xf>
    <xf numFmtId="2" fontId="24" fillId="0" borderId="5" xfId="0" applyNumberFormat="1" applyFont="1" applyBorder="1" applyProtection="1">
      <protection locked="0"/>
    </xf>
    <xf numFmtId="2" fontId="5" fillId="0" borderId="3" xfId="1" applyNumberFormat="1" applyFont="1" applyBorder="1" applyAlignment="1" applyProtection="1">
      <alignment horizontal="right"/>
    </xf>
    <xf numFmtId="2" fontId="24" fillId="0" borderId="2" xfId="0" applyNumberFormat="1" applyFont="1" applyBorder="1" applyProtection="1">
      <protection locked="0"/>
    </xf>
    <xf numFmtId="2" fontId="24" fillId="0" borderId="25" xfId="0" applyNumberFormat="1" applyFont="1" applyBorder="1" applyProtection="1">
      <protection locked="0"/>
    </xf>
    <xf numFmtId="168" fontId="0" fillId="0" borderId="1" xfId="0" applyNumberFormat="1" applyBorder="1"/>
    <xf numFmtId="2" fontId="0" fillId="0" borderId="7" xfId="0" applyNumberFormat="1" applyBorder="1"/>
    <xf numFmtId="2" fontId="33" fillId="0" borderId="7" xfId="0" applyNumberFormat="1" applyFont="1" applyBorder="1"/>
    <xf numFmtId="165" fontId="0" fillId="0" borderId="7" xfId="0" applyNumberFormat="1" applyBorder="1"/>
    <xf numFmtId="165" fontId="33" fillId="0" borderId="7" xfId="0" applyNumberFormat="1" applyFont="1" applyBorder="1"/>
    <xf numFmtId="169" fontId="33" fillId="0" borderId="7" xfId="0" applyNumberFormat="1" applyFont="1" applyBorder="1"/>
    <xf numFmtId="165" fontId="24" fillId="0" borderId="8" xfId="0" applyNumberFormat="1" applyFont="1" applyBorder="1" applyProtection="1">
      <protection locked="0"/>
    </xf>
    <xf numFmtId="165" fontId="5" fillId="0" borderId="7" xfId="3" applyNumberFormat="1" applyFont="1" applyBorder="1"/>
    <xf numFmtId="165" fontId="24" fillId="0" borderId="7" xfId="0" applyNumberFormat="1" applyFont="1" applyBorder="1" applyProtection="1">
      <protection locked="0"/>
    </xf>
    <xf numFmtId="169" fontId="24" fillId="0" borderId="15" xfId="0" applyNumberFormat="1" applyFont="1" applyBorder="1" applyProtection="1">
      <protection locked="0"/>
    </xf>
    <xf numFmtId="169" fontId="5" fillId="0" borderId="0" xfId="0" applyNumberFormat="1" applyFont="1"/>
    <xf numFmtId="165" fontId="24" fillId="0" borderId="1" xfId="0" applyNumberFormat="1" applyFont="1" applyBorder="1" applyProtection="1">
      <protection locked="0"/>
    </xf>
    <xf numFmtId="165" fontId="5" fillId="0" borderId="0" xfId="0" applyNumberFormat="1" applyFont="1"/>
    <xf numFmtId="165" fontId="17" fillId="0" borderId="7" xfId="0" applyNumberFormat="1" applyFont="1" applyBorder="1"/>
    <xf numFmtId="165" fontId="24" fillId="0" borderId="15" xfId="0" applyNumberFormat="1" applyFont="1" applyBorder="1" applyProtection="1">
      <protection locked="0"/>
    </xf>
    <xf numFmtId="165" fontId="7" fillId="2" borderId="1" xfId="0" applyNumberFormat="1" applyFont="1" applyFill="1" applyBorder="1"/>
    <xf numFmtId="165" fontId="0" fillId="0" borderId="0" xfId="0" applyNumberFormat="1"/>
    <xf numFmtId="165" fontId="14" fillId="0" borderId="8" xfId="0" applyNumberFormat="1" applyFont="1" applyBorder="1"/>
    <xf numFmtId="165" fontId="15" fillId="0" borderId="9" xfId="0" applyNumberFormat="1" applyFont="1" applyBorder="1"/>
    <xf numFmtId="165" fontId="15" fillId="0" borderId="0" xfId="0" applyNumberFormat="1" applyFont="1"/>
    <xf numFmtId="165" fontId="15" fillId="0" borderId="1" xfId="0" applyNumberFormat="1" applyFont="1" applyBorder="1"/>
    <xf numFmtId="165" fontId="5" fillId="0" borderId="15" xfId="3" applyNumberFormat="1" applyFont="1" applyBorder="1"/>
    <xf numFmtId="165" fontId="17" fillId="0" borderId="8" xfId="0" applyNumberFormat="1" applyFont="1" applyBorder="1"/>
    <xf numFmtId="165" fontId="17" fillId="0" borderId="15" xfId="0" applyNumberFormat="1" applyFont="1" applyBorder="1"/>
    <xf numFmtId="2" fontId="17" fillId="0" borderId="15" xfId="0" applyNumberFormat="1" applyFont="1" applyBorder="1"/>
    <xf numFmtId="165" fontId="24" fillId="0" borderId="8" xfId="1" applyNumberFormat="1" applyFont="1" applyBorder="1" applyAlignment="1" applyProtection="1">
      <alignment horizontal="right"/>
      <protection locked="0"/>
    </xf>
    <xf numFmtId="165" fontId="5" fillId="0" borderId="1" xfId="1" applyNumberFormat="1" applyFont="1" applyBorder="1" applyAlignment="1">
      <alignment horizontal="right"/>
    </xf>
    <xf numFmtId="165" fontId="5" fillId="0" borderId="11" xfId="0" applyNumberFormat="1" applyFont="1" applyBorder="1"/>
    <xf numFmtId="165" fontId="24" fillId="0" borderId="6" xfId="0" applyNumberFormat="1" applyFont="1" applyBorder="1" applyProtection="1">
      <protection locked="0"/>
    </xf>
    <xf numFmtId="165" fontId="24" fillId="0" borderId="7" xfId="1" applyNumberFormat="1" applyFont="1" applyBorder="1" applyAlignment="1" applyProtection="1">
      <alignment horizontal="right"/>
      <protection locked="0"/>
    </xf>
    <xf numFmtId="165" fontId="5" fillId="0" borderId="13" xfId="1" applyNumberFormat="1" applyFont="1" applyBorder="1" applyAlignment="1">
      <alignment horizontal="right"/>
    </xf>
    <xf numFmtId="165" fontId="6" fillId="2" borderId="1" xfId="0" applyNumberFormat="1" applyFont="1" applyFill="1" applyBorder="1"/>
    <xf numFmtId="165" fontId="0" fillId="0" borderId="11" xfId="0" applyNumberFormat="1" applyBorder="1"/>
    <xf numFmtId="165" fontId="14" fillId="0" borderId="12" xfId="0" applyNumberFormat="1" applyFont="1" applyBorder="1"/>
    <xf numFmtId="165" fontId="24" fillId="0" borderId="10" xfId="0" applyNumberFormat="1" applyFont="1" applyBorder="1" applyProtection="1">
      <protection locked="0"/>
    </xf>
    <xf numFmtId="165" fontId="5" fillId="0" borderId="4" xfId="3" applyNumberFormat="1" applyFont="1" applyBorder="1"/>
    <xf numFmtId="165" fontId="5" fillId="0" borderId="13" xfId="3" applyNumberFormat="1" applyFont="1" applyBorder="1"/>
    <xf numFmtId="165" fontId="42" fillId="0" borderId="0" xfId="0" applyNumberFormat="1" applyFont="1"/>
    <xf numFmtId="165" fontId="25" fillId="0" borderId="6" xfId="0" applyNumberFormat="1" applyFont="1" applyBorder="1" applyAlignment="1">
      <alignment horizontal="right"/>
    </xf>
    <xf numFmtId="165" fontId="42" fillId="0" borderId="10" xfId="0" applyNumberFormat="1" applyFont="1" applyBorder="1"/>
    <xf numFmtId="165" fontId="24" fillId="0" borderId="15" xfId="0" applyNumberFormat="1" applyFont="1" applyBorder="1"/>
    <xf numFmtId="165" fontId="10" fillId="3" borderId="23" xfId="0" applyNumberFormat="1" applyFont="1" applyFill="1" applyBorder="1"/>
    <xf numFmtId="165" fontId="11" fillId="0" borderId="0" xfId="0" applyNumberFormat="1" applyFont="1" applyAlignment="1">
      <alignment horizontal="right"/>
    </xf>
    <xf numFmtId="165" fontId="8" fillId="0" borderId="0" xfId="0" applyNumberFormat="1" applyFont="1"/>
    <xf numFmtId="2" fontId="14" fillId="0" borderId="8" xfId="0" applyNumberFormat="1" applyFont="1" applyBorder="1"/>
    <xf numFmtId="2" fontId="0" fillId="0" borderId="0" xfId="0" applyNumberFormat="1"/>
    <xf numFmtId="169" fontId="24" fillId="0" borderId="8" xfId="0" applyNumberFormat="1" applyFont="1" applyBorder="1" applyProtection="1">
      <protection locked="0"/>
    </xf>
    <xf numFmtId="169" fontId="17" fillId="0" borderId="7" xfId="0" applyNumberFormat="1" applyFont="1" applyBorder="1"/>
    <xf numFmtId="169" fontId="7" fillId="2" borderId="1" xfId="0" applyNumberFormat="1" applyFont="1" applyFill="1" applyBorder="1"/>
    <xf numFmtId="169" fontId="17" fillId="0" borderId="8" xfId="0" applyNumberFormat="1" applyFont="1" applyBorder="1"/>
    <xf numFmtId="165" fontId="5" fillId="0" borderId="2" xfId="0" applyNumberFormat="1" applyFont="1" applyBorder="1"/>
    <xf numFmtId="165" fontId="5" fillId="0" borderId="13" xfId="0" applyNumberFormat="1" applyFont="1" applyBorder="1"/>
    <xf numFmtId="165" fontId="24" fillId="0" borderId="13" xfId="0" applyNumberFormat="1" applyFont="1" applyBorder="1" applyProtection="1">
      <protection locked="0"/>
    </xf>
    <xf numFmtId="165" fontId="5" fillId="0" borderId="1" xfId="0" applyNumberFormat="1" applyFont="1" applyBorder="1"/>
    <xf numFmtId="165" fontId="5" fillId="0" borderId="1" xfId="1" applyNumberFormat="1" applyFont="1" applyBorder="1" applyAlignment="1" applyProtection="1">
      <alignment horizontal="right"/>
    </xf>
    <xf numFmtId="165" fontId="5" fillId="0" borderId="13" xfId="1" applyNumberFormat="1" applyFont="1" applyBorder="1" applyAlignment="1" applyProtection="1">
      <alignment horizontal="right"/>
    </xf>
    <xf numFmtId="165" fontId="5" fillId="0" borderId="3" xfId="1" applyNumberFormat="1" applyFont="1" applyBorder="1" applyAlignment="1" applyProtection="1">
      <alignment horizontal="right"/>
    </xf>
    <xf numFmtId="169" fontId="5" fillId="0" borderId="3" xfId="1" applyNumberFormat="1" applyFont="1" applyBorder="1" applyAlignment="1" applyProtection="1">
      <alignment horizontal="right"/>
    </xf>
    <xf numFmtId="169" fontId="5" fillId="0" borderId="11" xfId="0" applyNumberFormat="1" applyFont="1" applyBorder="1"/>
    <xf numFmtId="169" fontId="24" fillId="0" borderId="6" xfId="0" applyNumberFormat="1" applyFont="1" applyBorder="1" applyProtection="1">
      <protection locked="0"/>
    </xf>
    <xf numFmtId="169" fontId="5" fillId="0" borderId="13" xfId="1" applyNumberFormat="1" applyFont="1" applyBorder="1" applyAlignment="1" applyProtection="1">
      <alignment horizontal="right"/>
    </xf>
    <xf numFmtId="169" fontId="24" fillId="0" borderId="10" xfId="0" applyNumberFormat="1" applyFont="1" applyBorder="1" applyProtection="1">
      <protection locked="0"/>
    </xf>
    <xf numFmtId="169" fontId="0" fillId="0" borderId="11" xfId="0" applyNumberFormat="1" applyBorder="1"/>
    <xf numFmtId="169" fontId="14" fillId="0" borderId="12" xfId="0" applyNumberFormat="1" applyFont="1" applyBorder="1"/>
    <xf numFmtId="165" fontId="29" fillId="4" borderId="1" xfId="0" applyNumberFormat="1" applyFont="1" applyFill="1" applyBorder="1"/>
    <xf numFmtId="165" fontId="6" fillId="0" borderId="0" xfId="0" applyNumberFormat="1" applyFont="1"/>
    <xf numFmtId="165" fontId="29" fillId="4" borderId="10" xfId="0" applyNumberFormat="1" applyFont="1" applyFill="1" applyBorder="1"/>
    <xf numFmtId="165" fontId="8" fillId="0" borderId="1" xfId="0" applyNumberFormat="1" applyFont="1" applyBorder="1"/>
    <xf numFmtId="165" fontId="30" fillId="4" borderId="23" xfId="0" applyNumberFormat="1" applyFont="1" applyFill="1" applyBorder="1"/>
    <xf numFmtId="165" fontId="24" fillId="0" borderId="1" xfId="3" applyNumberFormat="1" applyFont="1" applyBorder="1" applyProtection="1">
      <protection locked="0"/>
    </xf>
    <xf numFmtId="165" fontId="24" fillId="0" borderId="26" xfId="3" applyNumberFormat="1" applyFont="1" applyBorder="1" applyProtection="1">
      <protection locked="0"/>
    </xf>
    <xf numFmtId="2" fontId="24" fillId="0" borderId="1" xfId="0" applyNumberFormat="1" applyFont="1" applyBorder="1"/>
    <xf numFmtId="165" fontId="24" fillId="0" borderId="5" xfId="1" applyNumberFormat="1" applyFont="1" applyBorder="1" applyAlignment="1" applyProtection="1">
      <alignment horizontal="right"/>
    </xf>
    <xf numFmtId="2" fontId="34" fillId="0" borderId="8" xfId="0" applyNumberFormat="1" applyFont="1" applyBorder="1"/>
    <xf numFmtId="165" fontId="0" fillId="0" borderId="15" xfId="0" applyNumberFormat="1" applyBorder="1"/>
    <xf numFmtId="2" fontId="33" fillId="0" borderId="15" xfId="0" applyNumberFormat="1" applyFont="1" applyBorder="1"/>
    <xf numFmtId="165" fontId="40" fillId="0" borderId="8" xfId="0" applyNumberFormat="1" applyFont="1" applyBorder="1"/>
    <xf numFmtId="169" fontId="34" fillId="0" borderId="8" xfId="0" applyNumberFormat="1" applyFont="1" applyBorder="1"/>
    <xf numFmtId="169" fontId="33" fillId="0" borderId="15" xfId="0" applyNumberFormat="1" applyFont="1" applyBorder="1"/>
    <xf numFmtId="0" fontId="26" fillId="7" borderId="16" xfId="0" applyFont="1" applyFill="1" applyBorder="1" applyAlignment="1">
      <alignment horizontal="right"/>
    </xf>
    <xf numFmtId="0" fontId="27" fillId="7" borderId="29" xfId="0" applyFont="1" applyFill="1" applyBorder="1" applyAlignment="1">
      <alignment horizontal="center" wrapText="1"/>
    </xf>
    <xf numFmtId="0" fontId="7" fillId="2" borderId="22" xfId="0" applyFont="1" applyFill="1" applyBorder="1"/>
    <xf numFmtId="165" fontId="7" fillId="2" borderId="29" xfId="0" applyNumberFormat="1" applyFont="1" applyFill="1" applyBorder="1"/>
    <xf numFmtId="0" fontId="3" fillId="5" borderId="33" xfId="0" applyFont="1" applyFill="1" applyBorder="1" applyAlignment="1">
      <alignment horizontal="left"/>
    </xf>
    <xf numFmtId="165" fontId="34" fillId="0" borderId="34" xfId="0" applyNumberFormat="1" applyFont="1" applyBorder="1"/>
    <xf numFmtId="164" fontId="3" fillId="6" borderId="35" xfId="2" applyFont="1" applyFill="1" applyBorder="1" applyAlignment="1" applyProtection="1">
      <alignment horizontal="left"/>
    </xf>
    <xf numFmtId="165" fontId="34" fillId="0" borderId="36" xfId="0" applyNumberFormat="1" applyFont="1" applyBorder="1"/>
    <xf numFmtId="169" fontId="17" fillId="0" borderId="15" xfId="0" applyNumberFormat="1" applyFont="1" applyBorder="1"/>
    <xf numFmtId="165" fontId="39" fillId="0" borderId="4" xfId="0" applyNumberFormat="1" applyFont="1" applyBorder="1"/>
    <xf numFmtId="165" fontId="33" fillId="8" borderId="0" xfId="0" applyNumberFormat="1" applyFont="1" applyFill="1"/>
    <xf numFmtId="2" fontId="33" fillId="8" borderId="0" xfId="0" applyNumberFormat="1" applyFont="1" applyFill="1"/>
    <xf numFmtId="165" fontId="34" fillId="0" borderId="8" xfId="0" applyNumberFormat="1" applyFont="1" applyBorder="1"/>
    <xf numFmtId="165" fontId="33" fillId="8" borderId="37" xfId="0" applyNumberFormat="1" applyFont="1" applyFill="1" applyBorder="1"/>
    <xf numFmtId="165" fontId="33" fillId="8" borderId="10" xfId="0" applyNumberFormat="1" applyFont="1" applyFill="1" applyBorder="1"/>
    <xf numFmtId="2" fontId="33" fillId="8" borderId="10" xfId="0" applyNumberFormat="1" applyFont="1" applyFill="1" applyBorder="1"/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49" fontId="24" fillId="0" borderId="3" xfId="0" applyNumberFormat="1" applyFont="1" applyBorder="1" applyProtection="1">
      <protection locked="0"/>
    </xf>
    <xf numFmtId="49" fontId="24" fillId="0" borderId="2" xfId="0" applyNumberFormat="1" applyFont="1" applyBorder="1" applyProtection="1">
      <protection locked="0"/>
    </xf>
    <xf numFmtId="0" fontId="11" fillId="0" borderId="31" xfId="0" applyFont="1" applyBorder="1" applyAlignment="1">
      <alignment horizontal="center" wrapText="1"/>
    </xf>
    <xf numFmtId="0" fontId="26" fillId="7" borderId="21" xfId="0" applyFont="1" applyFill="1" applyBorder="1" applyAlignment="1">
      <alignment horizontal="left" wrapText="1"/>
    </xf>
    <xf numFmtId="0" fontId="26" fillId="7" borderId="19" xfId="0" applyFont="1" applyFill="1" applyBorder="1" applyAlignment="1">
      <alignment horizontal="left" wrapText="1"/>
    </xf>
    <xf numFmtId="0" fontId="26" fillId="7" borderId="17" xfId="0" applyFont="1" applyFill="1" applyBorder="1" applyAlignment="1">
      <alignment horizontal="left" wrapText="1"/>
    </xf>
    <xf numFmtId="49" fontId="24" fillId="0" borderId="4" xfId="0" applyNumberFormat="1" applyFont="1" applyBorder="1" applyProtection="1">
      <protection locked="0"/>
    </xf>
    <xf numFmtId="49" fontId="24" fillId="0" borderId="1" xfId="0" applyNumberFormat="1" applyFont="1" applyBorder="1" applyProtection="1">
      <protection locked="0"/>
    </xf>
    <xf numFmtId="49" fontId="24" fillId="0" borderId="32" xfId="0" applyNumberFormat="1" applyFont="1" applyBorder="1" applyProtection="1">
      <protection locked="0"/>
    </xf>
    <xf numFmtId="49" fontId="24" fillId="0" borderId="27" xfId="0" applyNumberFormat="1" applyFont="1" applyBorder="1" applyProtection="1"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28" xfId="0" applyFont="1" applyBorder="1" applyAlignment="1">
      <alignment horizontal="left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26" fillId="3" borderId="19" xfId="0" applyFont="1" applyFill="1" applyBorder="1" applyAlignment="1">
      <alignment horizontal="center"/>
    </xf>
    <xf numFmtId="0" fontId="26" fillId="3" borderId="29" xfId="0" applyFont="1" applyFill="1" applyBorder="1" applyAlignment="1">
      <alignment horizontal="center"/>
    </xf>
    <xf numFmtId="0" fontId="24" fillId="0" borderId="8" xfId="0" applyFont="1" applyBorder="1" applyAlignment="1" applyProtection="1">
      <alignment horizontal="center"/>
      <protection locked="0"/>
    </xf>
    <xf numFmtId="49" fontId="24" fillId="0" borderId="3" xfId="0" applyNumberFormat="1" applyFont="1" applyBorder="1" applyAlignment="1" applyProtection="1">
      <alignment horizontal="left"/>
      <protection locked="0"/>
    </xf>
    <xf numFmtId="49" fontId="24" fillId="0" borderId="6" xfId="0" applyNumberFormat="1" applyFont="1" applyBorder="1" applyAlignment="1" applyProtection="1">
      <alignment horizontal="left"/>
      <protection locked="0"/>
    </xf>
    <xf numFmtId="49" fontId="24" fillId="0" borderId="13" xfId="0" applyNumberFormat="1" applyFont="1" applyBorder="1" applyAlignment="1" applyProtection="1">
      <alignment horizontal="left"/>
      <protection locked="0"/>
    </xf>
    <xf numFmtId="49" fontId="24" fillId="0" borderId="2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26" fillId="4" borderId="21" xfId="0" applyFont="1" applyFill="1" applyBorder="1" applyAlignment="1">
      <alignment horizontal="left"/>
    </xf>
    <xf numFmtId="0" fontId="26" fillId="4" borderId="17" xfId="0" applyFont="1" applyFill="1" applyBorder="1" applyAlignment="1">
      <alignment horizontal="left"/>
    </xf>
    <xf numFmtId="0" fontId="26" fillId="4" borderId="21" xfId="0" applyFont="1" applyFill="1" applyBorder="1" applyAlignment="1">
      <alignment horizontal="left" wrapText="1"/>
    </xf>
    <xf numFmtId="49" fontId="24" fillId="0" borderId="2" xfId="0" applyNumberFormat="1" applyFont="1" applyBorder="1" applyAlignment="1" applyProtection="1">
      <alignment horizontal="left"/>
      <protection locked="0"/>
    </xf>
    <xf numFmtId="49" fontId="24" fillId="0" borderId="26" xfId="0" applyNumberFormat="1" applyFont="1" applyBorder="1" applyAlignment="1" applyProtection="1">
      <alignment horizontal="left"/>
      <protection locked="0"/>
    </xf>
    <xf numFmtId="0" fontId="26" fillId="4" borderId="19" xfId="0" applyFont="1" applyFill="1" applyBorder="1" applyAlignment="1">
      <alignment horizontal="center"/>
    </xf>
    <xf numFmtId="0" fontId="26" fillId="4" borderId="29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left"/>
    </xf>
  </cellXfs>
  <cellStyles count="4">
    <cellStyle name="Euro" xfId="1" xr:uid="{00000000-0005-0000-0000-000000000000}"/>
    <cellStyle name="Komma" xfId="2" builtinId="3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view="pageLayout" zoomScaleNormal="100" workbookViewId="0">
      <selection activeCell="A5" sqref="A5"/>
    </sheetView>
  </sheetViews>
  <sheetFormatPr baseColWidth="10" defaultRowHeight="13" x14ac:dyDescent="0.15"/>
  <cols>
    <col min="1" max="1" width="46.5" bestFit="1" customWidth="1"/>
    <col min="2" max="5" width="12.6640625" customWidth="1"/>
  </cols>
  <sheetData>
    <row r="2" spans="1:10" ht="18" x14ac:dyDescent="0.2">
      <c r="A2" s="56" t="s">
        <v>189</v>
      </c>
    </row>
    <row r="4" spans="1:10" x14ac:dyDescent="0.15">
      <c r="A4" s="57" t="s">
        <v>190</v>
      </c>
      <c r="B4" s="237"/>
      <c r="C4" s="238"/>
      <c r="D4" s="238"/>
      <c r="E4" s="239"/>
    </row>
    <row r="5" spans="1:10" x14ac:dyDescent="0.15">
      <c r="A5" s="57" t="s">
        <v>191</v>
      </c>
      <c r="B5" s="237"/>
      <c r="C5" s="238"/>
      <c r="D5" s="238"/>
      <c r="E5" s="239"/>
    </row>
    <row r="6" spans="1:10" ht="25.5" customHeight="1" x14ac:dyDescent="0.15">
      <c r="A6" s="57" t="s">
        <v>192</v>
      </c>
      <c r="B6" s="244"/>
      <c r="C6" s="245"/>
      <c r="D6" s="245"/>
      <c r="E6" s="246"/>
    </row>
    <row r="7" spans="1:10" x14ac:dyDescent="0.15">
      <c r="A7" s="57" t="s">
        <v>193</v>
      </c>
      <c r="B7" s="247"/>
      <c r="C7" s="248"/>
      <c r="D7" s="248"/>
      <c r="E7" s="249"/>
    </row>
    <row r="8" spans="1:10" x14ac:dyDescent="0.15">
      <c r="A8" s="57" t="s">
        <v>194</v>
      </c>
      <c r="B8" s="58"/>
      <c r="C8" s="58"/>
      <c r="D8" s="58"/>
      <c r="E8" s="58"/>
    </row>
    <row r="9" spans="1:10" ht="255" customHeight="1" x14ac:dyDescent="0.15">
      <c r="A9" s="250"/>
      <c r="B9" s="251"/>
      <c r="C9" s="251"/>
      <c r="D9" s="251"/>
      <c r="E9" s="252"/>
    </row>
    <row r="11" spans="1:10" ht="24" customHeight="1" thickBot="1" x14ac:dyDescent="0.2">
      <c r="A11" s="7" t="s">
        <v>214</v>
      </c>
      <c r="D11" s="242" t="s">
        <v>56</v>
      </c>
      <c r="E11" s="243"/>
      <c r="F11" s="12"/>
      <c r="G11" s="11"/>
      <c r="H11" s="1"/>
      <c r="I11" s="240"/>
      <c r="J11" s="241"/>
    </row>
    <row r="12" spans="1:10" x14ac:dyDescent="0.15">
      <c r="B12" s="59" t="s">
        <v>54</v>
      </c>
      <c r="C12" s="60" t="s">
        <v>55</v>
      </c>
      <c r="D12" s="61" t="s">
        <v>7</v>
      </c>
      <c r="E12" s="62" t="s">
        <v>28</v>
      </c>
      <c r="F12" s="12"/>
      <c r="G12" s="11"/>
      <c r="H12" s="1"/>
      <c r="I12" s="63"/>
      <c r="J12" s="64"/>
    </row>
    <row r="13" spans="1:10" x14ac:dyDescent="0.15">
      <c r="A13" s="65" t="s">
        <v>195</v>
      </c>
      <c r="B13" s="34"/>
      <c r="C13" s="34"/>
      <c r="D13" s="34"/>
      <c r="E13" s="34"/>
      <c r="F13" s="66"/>
      <c r="G13" s="1"/>
      <c r="H13" s="67"/>
      <c r="I13" s="68"/>
      <c r="J13" s="68"/>
    </row>
    <row r="14" spans="1:10" x14ac:dyDescent="0.15">
      <c r="A14" s="69" t="s">
        <v>196</v>
      </c>
      <c r="B14" s="145">
        <f>'Ausgaben Kalkulation'!F23</f>
        <v>0</v>
      </c>
      <c r="C14" s="146">
        <f>'Ausgaben Kalkulation'!H23</f>
        <v>0</v>
      </c>
      <c r="D14" s="146">
        <f>'Ausgaben Kalkulation'!I23</f>
        <v>0</v>
      </c>
      <c r="E14" s="144" t="e">
        <f>'Ausgaben Kalkulation'!J23</f>
        <v>#DIV/0!</v>
      </c>
    </row>
    <row r="15" spans="1:10" x14ac:dyDescent="0.15">
      <c r="A15" s="69" t="s">
        <v>197</v>
      </c>
      <c r="B15" s="145">
        <f>'Ausgaben Kalkulation'!F39</f>
        <v>0</v>
      </c>
      <c r="C15" s="146">
        <f>'Ausgaben Kalkulation'!H39</f>
        <v>0</v>
      </c>
      <c r="D15" s="146">
        <f>'Ausgaben Kalkulation'!I39</f>
        <v>0</v>
      </c>
      <c r="E15" s="144" t="e">
        <f>'Ausgaben Kalkulation'!J39</f>
        <v>#DIV/0!</v>
      </c>
    </row>
    <row r="16" spans="1:10" x14ac:dyDescent="0.15">
      <c r="A16" s="69" t="s">
        <v>198</v>
      </c>
      <c r="B16" s="145">
        <f>'Ausgaben Kalkulation'!F54</f>
        <v>0</v>
      </c>
      <c r="C16" s="146">
        <f>'Ausgaben Kalkulation'!H54</f>
        <v>0</v>
      </c>
      <c r="D16" s="146">
        <f>'Ausgaben Kalkulation'!I54</f>
        <v>0</v>
      </c>
      <c r="E16" s="144" t="e">
        <f>'Ausgaben Kalkulation'!J54</f>
        <v>#DIV/0!</v>
      </c>
    </row>
    <row r="17" spans="1:5" x14ac:dyDescent="0.15">
      <c r="A17" s="69" t="s">
        <v>199</v>
      </c>
      <c r="B17" s="145">
        <f>'Ausgaben Kalkulation'!F83</f>
        <v>0</v>
      </c>
      <c r="C17" s="146">
        <f>'Ausgaben Kalkulation'!H83</f>
        <v>0</v>
      </c>
      <c r="D17" s="146">
        <f>'Ausgaben Kalkulation'!I83</f>
        <v>0</v>
      </c>
      <c r="E17" s="144" t="e">
        <f>'Ausgaben Kalkulation'!J83</f>
        <v>#DIV/0!</v>
      </c>
    </row>
    <row r="18" spans="1:5" x14ac:dyDescent="0.15">
      <c r="A18" s="69" t="s">
        <v>200</v>
      </c>
      <c r="B18" s="145">
        <f>'Ausgaben Kalkulation'!F112</f>
        <v>0</v>
      </c>
      <c r="C18" s="146">
        <f>'Ausgaben Kalkulation'!H112</f>
        <v>0</v>
      </c>
      <c r="D18" s="146">
        <f>'Ausgaben Kalkulation'!I112</f>
        <v>0</v>
      </c>
      <c r="E18" s="144" t="e">
        <f>'Ausgaben Kalkulation'!J112</f>
        <v>#DIV/0!</v>
      </c>
    </row>
    <row r="19" spans="1:5" x14ac:dyDescent="0.15">
      <c r="A19" s="69" t="s">
        <v>201</v>
      </c>
      <c r="B19" s="145">
        <f>'Ausgaben Kalkulation'!F130</f>
        <v>0</v>
      </c>
      <c r="C19" s="146">
        <f>'Ausgaben Kalkulation'!H130</f>
        <v>0</v>
      </c>
      <c r="D19" s="146">
        <f>'Ausgaben Kalkulation'!I130</f>
        <v>0</v>
      </c>
      <c r="E19" s="144" t="e">
        <f>'Ausgaben Kalkulation'!J130</f>
        <v>#DIV/0!</v>
      </c>
    </row>
    <row r="20" spans="1:5" x14ac:dyDescent="0.15">
      <c r="A20" s="69" t="s">
        <v>202</v>
      </c>
      <c r="B20" s="145">
        <f>'Ausgaben Kalkulation'!F142</f>
        <v>0</v>
      </c>
      <c r="C20" s="146">
        <f>'Ausgaben Kalkulation'!H142</f>
        <v>0</v>
      </c>
      <c r="D20" s="146">
        <f>'Ausgaben Kalkulation'!I142</f>
        <v>0</v>
      </c>
      <c r="E20" s="144" t="e">
        <f>'Ausgaben Kalkulation'!J142</f>
        <v>#DIV/0!</v>
      </c>
    </row>
    <row r="21" spans="1:5" x14ac:dyDescent="0.15">
      <c r="A21" s="69" t="s">
        <v>203</v>
      </c>
      <c r="B21" s="145">
        <f>'Ausgaben Kalkulation'!F161</f>
        <v>0</v>
      </c>
      <c r="C21" s="146">
        <f>'Ausgaben Kalkulation'!H161</f>
        <v>0</v>
      </c>
      <c r="D21" s="146">
        <f>'Ausgaben Kalkulation'!I161</f>
        <v>0</v>
      </c>
      <c r="E21" s="144" t="e">
        <f>'Ausgaben Kalkulation'!J161</f>
        <v>#DIV/0!</v>
      </c>
    </row>
    <row r="22" spans="1:5" x14ac:dyDescent="0.15">
      <c r="A22" s="69" t="s">
        <v>204</v>
      </c>
      <c r="B22" s="145">
        <f>'Ausgaben Kalkulation'!F174</f>
        <v>0</v>
      </c>
      <c r="C22" s="146">
        <f>'Ausgaben Kalkulation'!H174</f>
        <v>0</v>
      </c>
      <c r="D22" s="146">
        <f>'Ausgaben Kalkulation'!I174</f>
        <v>0</v>
      </c>
      <c r="E22" s="144" t="e">
        <f>'Ausgaben Kalkulation'!J174</f>
        <v>#DIV/0!</v>
      </c>
    </row>
    <row r="23" spans="1:5" x14ac:dyDescent="0.15">
      <c r="A23" s="69" t="s">
        <v>205</v>
      </c>
      <c r="B23" s="145">
        <f>'Ausgaben Kalkulation'!F177</f>
        <v>0</v>
      </c>
      <c r="C23" s="231"/>
      <c r="D23" s="231"/>
      <c r="E23" s="232"/>
    </row>
    <row r="24" spans="1:5" ht="14" thickBot="1" x14ac:dyDescent="0.2">
      <c r="A24" s="34" t="s">
        <v>155</v>
      </c>
      <c r="B24" s="216">
        <f>'Ausgaben Kalkulation'!F178</f>
        <v>0</v>
      </c>
      <c r="C24" s="234"/>
      <c r="D24" s="235"/>
      <c r="E24" s="236"/>
    </row>
    <row r="25" spans="1:5" s="7" customFormat="1" ht="14" thickTop="1" x14ac:dyDescent="0.15">
      <c r="A25" s="65" t="s">
        <v>206</v>
      </c>
      <c r="B25" s="230">
        <f>'Ausgaben Kalkulation'!F179</f>
        <v>0</v>
      </c>
      <c r="C25" s="233">
        <f>'Ausgaben Kalkulation'!H179</f>
        <v>0</v>
      </c>
      <c r="D25" s="233">
        <f>'Ausgaben Kalkulation'!I179</f>
        <v>0</v>
      </c>
      <c r="E25" s="215" t="e">
        <f>'Ausgaben Kalkulation'!J179</f>
        <v>#DIV/0!</v>
      </c>
    </row>
    <row r="26" spans="1:5" x14ac:dyDescent="0.15">
      <c r="B26" s="158"/>
      <c r="E26" s="187"/>
    </row>
    <row r="27" spans="1:5" x14ac:dyDescent="0.15">
      <c r="A27" s="70" t="s">
        <v>207</v>
      </c>
      <c r="B27" s="145"/>
      <c r="C27" s="34"/>
      <c r="D27" s="34"/>
      <c r="E27" s="143"/>
    </row>
    <row r="28" spans="1:5" x14ac:dyDescent="0.15">
      <c r="A28" s="69" t="s">
        <v>208</v>
      </c>
      <c r="B28" s="145">
        <f>'Einnahmen Kalkulation'!F24</f>
        <v>0</v>
      </c>
      <c r="C28" s="147">
        <f>'Einnahmen Kalkulation'!H24</f>
        <v>0</v>
      </c>
      <c r="D28" s="147">
        <f>'Einnahmen Kalkulation'!I24</f>
        <v>0</v>
      </c>
      <c r="E28" s="144" t="e">
        <f>'Einnahmen Kalkulation'!J24</f>
        <v>#DIV/0!</v>
      </c>
    </row>
    <row r="29" spans="1:5" x14ac:dyDescent="0.15">
      <c r="A29" s="69" t="s">
        <v>209</v>
      </c>
      <c r="B29" s="145">
        <f>'Einnahmen Kalkulation'!F42</f>
        <v>0</v>
      </c>
      <c r="C29" s="147">
        <f>'Einnahmen Kalkulation'!H42</f>
        <v>0</v>
      </c>
      <c r="D29" s="147">
        <f>'Einnahmen Kalkulation'!I42</f>
        <v>0</v>
      </c>
      <c r="E29" s="144" t="e">
        <f>'Einnahmen Kalkulation'!J42</f>
        <v>#DIV/0!</v>
      </c>
    </row>
    <row r="30" spans="1:5" x14ac:dyDescent="0.15">
      <c r="A30" s="69" t="s">
        <v>210</v>
      </c>
      <c r="B30" s="145">
        <f>'Einnahmen Kalkulation'!F51</f>
        <v>0</v>
      </c>
      <c r="C30" s="147">
        <f>'Einnahmen Kalkulation'!H51</f>
        <v>0</v>
      </c>
      <c r="D30" s="147">
        <f>'Einnahmen Kalkulation'!I51</f>
        <v>0</v>
      </c>
      <c r="E30" s="144" t="e">
        <f>'Einnahmen Kalkulation'!J51</f>
        <v>#DIV/0!</v>
      </c>
    </row>
    <row r="31" spans="1:5" x14ac:dyDescent="0.15">
      <c r="A31" s="69" t="s">
        <v>211</v>
      </c>
      <c r="B31" s="145">
        <f>'Einnahmen Kalkulation'!F60</f>
        <v>0</v>
      </c>
      <c r="C31" s="147">
        <f>'Einnahmen Kalkulation'!H60</f>
        <v>0</v>
      </c>
      <c r="D31" s="147">
        <f>'Einnahmen Kalkulation'!I60</f>
        <v>0</v>
      </c>
      <c r="E31" s="144" t="e">
        <f>'Einnahmen Kalkulation'!J60</f>
        <v>#DIV/0!</v>
      </c>
    </row>
    <row r="32" spans="1:5" ht="14" thickBot="1" x14ac:dyDescent="0.2">
      <c r="A32" s="69" t="s">
        <v>212</v>
      </c>
      <c r="B32" s="216">
        <f>'Einnahmen Kalkulation'!F69</f>
        <v>0</v>
      </c>
      <c r="C32" s="220">
        <f>'Einnahmen Kalkulation'!H69</f>
        <v>0</v>
      </c>
      <c r="D32" s="220">
        <f>'Einnahmen Kalkulation'!I69</f>
        <v>0</v>
      </c>
      <c r="E32" s="217" t="e">
        <f>'Einnahmen Kalkulation'!J69</f>
        <v>#DIV/0!</v>
      </c>
    </row>
    <row r="33" spans="1:5" s="7" customFormat="1" ht="14" thickTop="1" x14ac:dyDescent="0.15">
      <c r="A33" s="70" t="s">
        <v>213</v>
      </c>
      <c r="B33" s="218">
        <f>'Einnahmen Kalkulation'!F73</f>
        <v>0</v>
      </c>
      <c r="C33" s="219">
        <f>'Einnahmen Kalkulation'!H73</f>
        <v>0</v>
      </c>
      <c r="D33" s="219">
        <f>'Einnahmen Kalkulation'!I73</f>
        <v>0</v>
      </c>
      <c r="E33" s="215" t="e">
        <f>'Einnahmen Kalkulation'!J73</f>
        <v>#DIV/0!</v>
      </c>
    </row>
    <row r="34" spans="1:5" ht="14" thickBot="1" x14ac:dyDescent="0.2">
      <c r="B34" s="158"/>
    </row>
    <row r="35" spans="1:5" x14ac:dyDescent="0.15">
      <c r="A35" s="225" t="s">
        <v>183</v>
      </c>
      <c r="B35" s="226">
        <f>'Einnahmen Kalkulation'!F77</f>
        <v>0</v>
      </c>
    </row>
    <row r="36" spans="1:5" ht="14" thickBot="1" x14ac:dyDescent="0.2">
      <c r="A36" s="227" t="s">
        <v>184</v>
      </c>
      <c r="B36" s="228">
        <f>'Einnahmen Kalkulation'!F78</f>
        <v>0</v>
      </c>
    </row>
    <row r="37" spans="1:5" ht="14" thickBot="1" x14ac:dyDescent="0.2">
      <c r="A37" s="223" t="s">
        <v>251</v>
      </c>
      <c r="B37" s="224">
        <f>'Einnahmen Kalkulation'!F86</f>
        <v>0</v>
      </c>
    </row>
  </sheetData>
  <sheetProtection algorithmName="SHA-512" hashValue="FOeVu5mCRqdnjzfgjm12hv6pvoTVE/Uu1E2MJxu9SQng3ndV14hRbp+3srp3xJJk6fHvVLzF+BGOubOwDz6IvA==" saltValue="Tmn6wdPGxqn17Unjw9DUvA==" spinCount="100000" sheet="1" objects="1" scenarios="1"/>
  <mergeCells count="7">
    <mergeCell ref="B4:E4"/>
    <mergeCell ref="I11:J11"/>
    <mergeCell ref="D11:E11"/>
    <mergeCell ref="B5:E5"/>
    <mergeCell ref="B6:E6"/>
    <mergeCell ref="B7:E7"/>
    <mergeCell ref="A9:E9"/>
  </mergeCells>
  <dataValidations disablePrompts="1" xWindow="756" yWindow="433" count="4">
    <dataValidation type="textLength" errorStyle="information" operator="lessThanOrEqual" allowBlank="1" showInputMessage="1" showErrorMessage="1" errorTitle="Zeichenbeschränkung" error="Die Eingabe ist auf max. 43 Zeichen beschränkt." promptTitle="Zeichenbeschränkung" prompt="Die Eingabe ist auf max. 43 Zeichen beschränkt." sqref="B7:E7 B5:E5" xr:uid="{00000000-0002-0000-0000-000000000000}">
      <formula1>43</formula1>
    </dataValidation>
    <dataValidation type="textLength" errorStyle="information" operator="lessThanOrEqual" allowBlank="1" showInputMessage="1" showErrorMessage="1" errorTitle="Zeichenbeschränkung" error="Die Eingabe ist auf max. 43 Zeichen beschränkt. " promptTitle="Zeichenbeschränkung" prompt="Die Eingabe ist auf max. 43 Zeichen beschränkt." sqref="B4:E4" xr:uid="{00000000-0002-0000-0000-000001000000}">
      <formula1>43</formula1>
    </dataValidation>
    <dataValidation type="textLength" errorStyle="information" operator="lessThanOrEqual" allowBlank="1" showInputMessage="1" showErrorMessage="1" errorTitle="Zeichenbeschränkung" error="Die Eingabe ist auf max. 86 Zeichen beschränkt." promptTitle="Zeichenbeschränkung" prompt="Die Eingabe ist auf max. 86 Zeichen beschränkt." sqref="B6:E6" xr:uid="{00000000-0002-0000-0000-000003000000}">
      <formula1>86</formula1>
    </dataValidation>
    <dataValidation type="textLength" errorStyle="information" operator="lessThanOrEqual" allowBlank="1" showInputMessage="1" showErrorMessage="1" errorTitle="Zeichenbeschränkung" error="Die Eingabe ist auf max. 1830 Zeichen beschränkt." promptTitle="Zeichenbeschränkung" prompt="Die Eingabe ist auf max. 1830 Zeichen beschränkt." sqref="A9:E9" xr:uid="{00000000-0002-0000-0000-000004000000}">
      <formula1>1830</formula1>
    </dataValidation>
  </dataValidations>
  <pageMargins left="0.38541666666666669" right="0.39583333333333331" top="0.79166666666666663" bottom="0.78740157499999996" header="0.3" footer="0.3"/>
  <pageSetup paperSize="9" orientation="portrait" r:id="rId1"/>
  <headerFooter>
    <oddHeader xml:space="preserve">&amp;LUniversität Wien
Instititut/Zentrum für [Bitte Einfügen]&amp;CFinanzierungsplan 
Deckblatt&amp;RTitel der Veranstaltung:
[Bitte Einfügen]
</oddHeader>
    <oddFooter>&amp;L&amp;P/&amp;N&amp;RStand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6" tint="-0.249977111117893"/>
  </sheetPr>
  <dimension ref="A1:K86"/>
  <sheetViews>
    <sheetView tabSelected="1" view="pageLayout" zoomScaleNormal="130" workbookViewId="0">
      <selection activeCell="F28" sqref="F28"/>
    </sheetView>
  </sheetViews>
  <sheetFormatPr baseColWidth="10" defaultRowHeight="13" x14ac:dyDescent="0.15"/>
  <cols>
    <col min="1" max="1" width="4" style="17" bestFit="1" customWidth="1"/>
    <col min="2" max="2" width="28.5" customWidth="1"/>
    <col min="3" max="3" width="5.5" customWidth="1"/>
    <col min="4" max="4" width="6.5" customWidth="1"/>
    <col min="5" max="5" width="11.33203125" customWidth="1"/>
    <col min="6" max="6" width="13.5" customWidth="1"/>
    <col min="7" max="7" width="1" customWidth="1"/>
    <col min="8" max="8" width="9.6640625" customWidth="1"/>
    <col min="9" max="9" width="11.5" customWidth="1"/>
    <col min="10" max="10" width="6.6640625" customWidth="1"/>
  </cols>
  <sheetData>
    <row r="1" spans="1:10" ht="14" thickBot="1" x14ac:dyDescent="0.2"/>
    <row r="2" spans="1:10" ht="25.5" customHeight="1" thickBot="1" x14ac:dyDescent="0.25">
      <c r="B2" s="33" t="s">
        <v>5</v>
      </c>
      <c r="C2" s="266" t="s">
        <v>58</v>
      </c>
      <c r="D2" s="267"/>
      <c r="E2" s="268"/>
      <c r="F2" s="77">
        <v>0</v>
      </c>
      <c r="G2" s="269" t="s">
        <v>10</v>
      </c>
      <c r="H2" s="269"/>
      <c r="I2" s="270"/>
    </row>
    <row r="3" spans="1:10" ht="10.5" customHeight="1" x14ac:dyDescent="0.15">
      <c r="B3" s="55" t="s">
        <v>219</v>
      </c>
      <c r="C3" s="7"/>
      <c r="D3" s="7"/>
      <c r="E3" s="7"/>
      <c r="F3" s="20"/>
      <c r="I3" s="3"/>
    </row>
    <row r="4" spans="1:10" ht="21.75" customHeight="1" thickBot="1" x14ac:dyDescent="0.2">
      <c r="B4" s="1"/>
      <c r="C4" s="1"/>
      <c r="D4" s="1"/>
      <c r="E4" s="1"/>
      <c r="F4" s="12"/>
      <c r="G4" s="11"/>
      <c r="H4" s="14"/>
      <c r="I4" s="242" t="s">
        <v>56</v>
      </c>
      <c r="J4" s="243"/>
    </row>
    <row r="5" spans="1:10" ht="14" thickBot="1" x14ac:dyDescent="0.2">
      <c r="A5" s="45" t="s">
        <v>167</v>
      </c>
      <c r="B5" s="46" t="s">
        <v>13</v>
      </c>
      <c r="C5" s="47" t="s">
        <v>28</v>
      </c>
      <c r="D5" s="47" t="s">
        <v>6</v>
      </c>
      <c r="E5" s="48" t="s">
        <v>8</v>
      </c>
      <c r="F5" s="86" t="s">
        <v>233</v>
      </c>
      <c r="G5" s="1"/>
      <c r="H5" s="83" t="s">
        <v>234</v>
      </c>
      <c r="I5" s="28" t="s">
        <v>7</v>
      </c>
      <c r="J5" s="28" t="s">
        <v>28</v>
      </c>
    </row>
    <row r="6" spans="1:10" x14ac:dyDescent="0.15">
      <c r="A6" s="84" t="s">
        <v>20</v>
      </c>
      <c r="B6" s="18" t="s">
        <v>30</v>
      </c>
      <c r="C6" s="85">
        <v>15</v>
      </c>
      <c r="D6" s="110">
        <f>$F$2*C6/100</f>
        <v>0</v>
      </c>
      <c r="E6" s="148">
        <v>0</v>
      </c>
      <c r="F6" s="149">
        <f t="shared" ref="F6:F12" si="0">D6*E6</f>
        <v>0</v>
      </c>
      <c r="G6" s="112"/>
      <c r="H6" s="150">
        <v>0</v>
      </c>
      <c r="I6" s="155">
        <f>H6-F6</f>
        <v>0</v>
      </c>
      <c r="J6" s="114" t="e">
        <f t="shared" ref="J6:J10" si="1">(H6/F6)*100</f>
        <v>#DIV/0!</v>
      </c>
    </row>
    <row r="7" spans="1:10" x14ac:dyDescent="0.15">
      <c r="A7" s="41" t="s">
        <v>21</v>
      </c>
      <c r="B7" s="19" t="s">
        <v>33</v>
      </c>
      <c r="C7" s="82">
        <v>15</v>
      </c>
      <c r="D7" s="115">
        <f t="shared" ref="D7:D12" si="2">$F$2*C7/100</f>
        <v>0</v>
      </c>
      <c r="E7" s="150">
        <v>0</v>
      </c>
      <c r="F7" s="149">
        <f t="shared" si="0"/>
        <v>0</v>
      </c>
      <c r="G7" s="112"/>
      <c r="H7" s="150">
        <v>0</v>
      </c>
      <c r="I7" s="155">
        <f t="shared" ref="I7:I10" si="3">H7-F7</f>
        <v>0</v>
      </c>
      <c r="J7" s="114" t="e">
        <f t="shared" si="1"/>
        <v>#DIV/0!</v>
      </c>
    </row>
    <row r="8" spans="1:10" x14ac:dyDescent="0.15">
      <c r="A8" s="41" t="s">
        <v>22</v>
      </c>
      <c r="B8" s="19" t="s">
        <v>31</v>
      </c>
      <c r="C8" s="82">
        <v>20</v>
      </c>
      <c r="D8" s="115">
        <f t="shared" si="2"/>
        <v>0</v>
      </c>
      <c r="E8" s="150">
        <v>0</v>
      </c>
      <c r="F8" s="149">
        <f t="shared" si="0"/>
        <v>0</v>
      </c>
      <c r="G8" s="112"/>
      <c r="H8" s="150">
        <v>0</v>
      </c>
      <c r="I8" s="155">
        <f t="shared" si="3"/>
        <v>0</v>
      </c>
      <c r="J8" s="114" t="e">
        <f t="shared" si="1"/>
        <v>#DIV/0!</v>
      </c>
    </row>
    <row r="9" spans="1:10" x14ac:dyDescent="0.15">
      <c r="A9" s="41" t="s">
        <v>23</v>
      </c>
      <c r="B9" s="71" t="s">
        <v>34</v>
      </c>
      <c r="C9" s="82">
        <v>20</v>
      </c>
      <c r="D9" s="115">
        <f t="shared" si="2"/>
        <v>0</v>
      </c>
      <c r="E9" s="150">
        <v>0</v>
      </c>
      <c r="F9" s="149">
        <f t="shared" si="0"/>
        <v>0</v>
      </c>
      <c r="G9" s="112"/>
      <c r="H9" s="150">
        <v>0</v>
      </c>
      <c r="I9" s="155">
        <f t="shared" si="3"/>
        <v>0</v>
      </c>
      <c r="J9" s="114" t="e">
        <f t="shared" si="1"/>
        <v>#DIV/0!</v>
      </c>
    </row>
    <row r="10" spans="1:10" x14ac:dyDescent="0.15">
      <c r="A10" s="41" t="s">
        <v>24</v>
      </c>
      <c r="B10" s="19" t="s">
        <v>32</v>
      </c>
      <c r="C10" s="82">
        <v>15</v>
      </c>
      <c r="D10" s="115">
        <f t="shared" si="2"/>
        <v>0</v>
      </c>
      <c r="E10" s="150">
        <v>0</v>
      </c>
      <c r="F10" s="149">
        <f t="shared" si="0"/>
        <v>0</v>
      </c>
      <c r="G10" s="112"/>
      <c r="H10" s="150">
        <v>0</v>
      </c>
      <c r="I10" s="155">
        <f t="shared" si="3"/>
        <v>0</v>
      </c>
      <c r="J10" s="114" t="e">
        <f t="shared" si="1"/>
        <v>#DIV/0!</v>
      </c>
    </row>
    <row r="11" spans="1:10" x14ac:dyDescent="0.15">
      <c r="A11" s="41" t="s">
        <v>25</v>
      </c>
      <c r="B11" s="71" t="s">
        <v>220</v>
      </c>
      <c r="C11" s="82">
        <v>10</v>
      </c>
      <c r="D11" s="115">
        <f t="shared" si="2"/>
        <v>0</v>
      </c>
      <c r="E11" s="150">
        <v>0</v>
      </c>
      <c r="F11" s="149">
        <f t="shared" si="0"/>
        <v>0</v>
      </c>
      <c r="G11" s="112"/>
      <c r="H11" s="150">
        <v>0</v>
      </c>
      <c r="I11" s="155">
        <f t="shared" ref="I11:I12" si="4">H11-F11</f>
        <v>0</v>
      </c>
      <c r="J11" s="114" t="e">
        <f t="shared" ref="J11:J12" si="5">(H11/F11)*100</f>
        <v>#DIV/0!</v>
      </c>
    </row>
    <row r="12" spans="1:10" x14ac:dyDescent="0.15">
      <c r="A12" s="41" t="s">
        <v>150</v>
      </c>
      <c r="B12" s="19" t="s">
        <v>188</v>
      </c>
      <c r="C12" s="82">
        <v>5</v>
      </c>
      <c r="D12" s="115">
        <f t="shared" si="2"/>
        <v>0</v>
      </c>
      <c r="E12" s="150">
        <v>0</v>
      </c>
      <c r="F12" s="149">
        <f t="shared" si="0"/>
        <v>0</v>
      </c>
      <c r="G12" s="112"/>
      <c r="H12" s="150">
        <v>0</v>
      </c>
      <c r="I12" s="155">
        <f t="shared" si="4"/>
        <v>0</v>
      </c>
      <c r="J12" s="114" t="e">
        <f t="shared" si="5"/>
        <v>#DIV/0!</v>
      </c>
    </row>
    <row r="13" spans="1:10" x14ac:dyDescent="0.15">
      <c r="A13" s="41" t="s">
        <v>26</v>
      </c>
      <c r="B13" s="80" t="s">
        <v>232</v>
      </c>
      <c r="C13" s="82">
        <v>0</v>
      </c>
      <c r="D13" s="115">
        <f t="shared" ref="D13:D15" si="6">$F$2*C13/100</f>
        <v>0</v>
      </c>
      <c r="E13" s="150">
        <v>0</v>
      </c>
      <c r="F13" s="149">
        <f t="shared" ref="F13:F15" si="7">D13*E13</f>
        <v>0</v>
      </c>
      <c r="G13" s="112"/>
      <c r="H13" s="150">
        <v>0</v>
      </c>
      <c r="I13" s="155">
        <f t="shared" ref="I13:I15" si="8">H13-F13</f>
        <v>0</v>
      </c>
      <c r="J13" s="114" t="e">
        <f t="shared" ref="J13:J15" si="9">(H13/F13)*100</f>
        <v>#DIV/0!</v>
      </c>
    </row>
    <row r="14" spans="1:10" x14ac:dyDescent="0.15">
      <c r="A14" s="41" t="s">
        <v>27</v>
      </c>
      <c r="B14" s="80" t="s">
        <v>232</v>
      </c>
      <c r="C14" s="82">
        <v>0</v>
      </c>
      <c r="D14" s="115">
        <f t="shared" si="6"/>
        <v>0</v>
      </c>
      <c r="E14" s="150">
        <v>0</v>
      </c>
      <c r="F14" s="149">
        <f t="shared" si="7"/>
        <v>0</v>
      </c>
      <c r="G14" s="112"/>
      <c r="H14" s="150">
        <v>0</v>
      </c>
      <c r="I14" s="155">
        <f t="shared" si="8"/>
        <v>0</v>
      </c>
      <c r="J14" s="114" t="e">
        <f t="shared" si="9"/>
        <v>#DIV/0!</v>
      </c>
    </row>
    <row r="15" spans="1:10" x14ac:dyDescent="0.15">
      <c r="A15" s="41" t="s">
        <v>53</v>
      </c>
      <c r="B15" s="80" t="s">
        <v>232</v>
      </c>
      <c r="C15" s="82">
        <v>0</v>
      </c>
      <c r="D15" s="115">
        <f t="shared" si="6"/>
        <v>0</v>
      </c>
      <c r="E15" s="150">
        <v>0</v>
      </c>
      <c r="F15" s="149">
        <f t="shared" si="7"/>
        <v>0</v>
      </c>
      <c r="G15" s="112"/>
      <c r="H15" s="150">
        <v>0</v>
      </c>
      <c r="I15" s="155">
        <f t="shared" si="8"/>
        <v>0</v>
      </c>
      <c r="J15" s="114" t="e">
        <f t="shared" si="9"/>
        <v>#DIV/0!</v>
      </c>
    </row>
    <row r="16" spans="1:10" x14ac:dyDescent="0.15">
      <c r="A16" s="41"/>
      <c r="B16" s="42" t="s">
        <v>29</v>
      </c>
      <c r="C16" s="42">
        <f>SUM(C6:C15)</f>
        <v>100</v>
      </c>
      <c r="D16" s="116">
        <f>SUM(D6:D15)</f>
        <v>0</v>
      </c>
      <c r="E16" s="13"/>
      <c r="F16" s="43"/>
      <c r="G16" s="1"/>
      <c r="H16" s="160"/>
      <c r="I16" s="32"/>
      <c r="J16" s="29"/>
    </row>
    <row r="17" spans="1:11" x14ac:dyDescent="0.15">
      <c r="A17" s="35"/>
      <c r="B17" s="36"/>
      <c r="C17" s="36"/>
      <c r="D17" s="37"/>
      <c r="E17" s="9"/>
      <c r="F17" s="38"/>
      <c r="G17" s="1"/>
      <c r="H17" s="161"/>
      <c r="I17" s="39"/>
      <c r="J17" s="40"/>
    </row>
    <row r="18" spans="1:11" x14ac:dyDescent="0.15">
      <c r="A18" s="41"/>
      <c r="B18" s="44" t="s">
        <v>16</v>
      </c>
      <c r="C18" s="98"/>
      <c r="D18" s="34"/>
      <c r="E18" s="34"/>
      <c r="F18" s="34"/>
      <c r="G18" s="1"/>
      <c r="H18" s="162"/>
      <c r="I18" s="31"/>
      <c r="J18" s="30"/>
    </row>
    <row r="19" spans="1:11" x14ac:dyDescent="0.15">
      <c r="A19" s="41" t="s">
        <v>151</v>
      </c>
      <c r="B19" s="80" t="s">
        <v>232</v>
      </c>
      <c r="C19" s="78">
        <v>0</v>
      </c>
      <c r="D19" s="115">
        <f>$F$2*C19/100</f>
        <v>0</v>
      </c>
      <c r="E19" s="150">
        <v>0</v>
      </c>
      <c r="F19" s="149">
        <f>D19*E19</f>
        <v>0</v>
      </c>
      <c r="G19" s="152"/>
      <c r="H19" s="150">
        <v>0</v>
      </c>
      <c r="I19" s="155">
        <f t="shared" ref="I19:I24" si="10">H19-F19</f>
        <v>0</v>
      </c>
      <c r="J19" s="114" t="e">
        <f t="shared" ref="J19:J24" si="11">(H19/F19)*100</f>
        <v>#DIV/0!</v>
      </c>
      <c r="K19" s="27"/>
    </row>
    <row r="20" spans="1:11" x14ac:dyDescent="0.15">
      <c r="A20" s="41" t="s">
        <v>152</v>
      </c>
      <c r="B20" s="80" t="s">
        <v>232</v>
      </c>
      <c r="C20" s="78">
        <v>0</v>
      </c>
      <c r="D20" s="115">
        <f>F2*C20/100</f>
        <v>0</v>
      </c>
      <c r="E20" s="150">
        <v>0</v>
      </c>
      <c r="F20" s="149">
        <f>D20*E20</f>
        <v>0</v>
      </c>
      <c r="G20" s="152"/>
      <c r="H20" s="150">
        <v>0</v>
      </c>
      <c r="I20" s="155">
        <f t="shared" si="10"/>
        <v>0</v>
      </c>
      <c r="J20" s="114" t="e">
        <f t="shared" si="11"/>
        <v>#DIV/0!</v>
      </c>
      <c r="K20" s="27"/>
    </row>
    <row r="21" spans="1:11" x14ac:dyDescent="0.15">
      <c r="A21" s="41" t="s">
        <v>153</v>
      </c>
      <c r="B21" s="80" t="s">
        <v>232</v>
      </c>
      <c r="C21" s="78">
        <v>0</v>
      </c>
      <c r="D21" s="115">
        <f>F2*C21/100</f>
        <v>0</v>
      </c>
      <c r="E21" s="150">
        <v>0</v>
      </c>
      <c r="F21" s="149">
        <f>D21*E21</f>
        <v>0</v>
      </c>
      <c r="G21" s="152"/>
      <c r="H21" s="150">
        <v>0</v>
      </c>
      <c r="I21" s="155">
        <f t="shared" si="10"/>
        <v>0</v>
      </c>
      <c r="J21" s="114" t="e">
        <f t="shared" si="11"/>
        <v>#DIV/0!</v>
      </c>
      <c r="K21" s="27"/>
    </row>
    <row r="22" spans="1:11" x14ac:dyDescent="0.15">
      <c r="A22" s="41" t="s">
        <v>154</v>
      </c>
      <c r="B22" s="80" t="s">
        <v>232</v>
      </c>
      <c r="C22" s="78">
        <v>0</v>
      </c>
      <c r="D22" s="115">
        <f>F2*C22/100</f>
        <v>0</v>
      </c>
      <c r="E22" s="150">
        <v>0</v>
      </c>
      <c r="F22" s="149">
        <f>D22*E22</f>
        <v>0</v>
      </c>
      <c r="G22" s="152"/>
      <c r="H22" s="150">
        <v>0</v>
      </c>
      <c r="I22" s="155">
        <f t="shared" si="10"/>
        <v>0</v>
      </c>
      <c r="J22" s="114" t="e">
        <f t="shared" si="11"/>
        <v>#DIV/0!</v>
      </c>
      <c r="K22" s="27"/>
    </row>
    <row r="23" spans="1:11" ht="14" thickBot="1" x14ac:dyDescent="0.2">
      <c r="A23" s="41" t="s">
        <v>217</v>
      </c>
      <c r="B23" s="80" t="s">
        <v>232</v>
      </c>
      <c r="C23" s="78">
        <v>0</v>
      </c>
      <c r="D23" s="115">
        <f>F2*C23/100</f>
        <v>0</v>
      </c>
      <c r="E23" s="156">
        <v>0</v>
      </c>
      <c r="F23" s="163">
        <f>D23*E23</f>
        <v>0</v>
      </c>
      <c r="G23" s="152"/>
      <c r="H23" s="156">
        <v>0</v>
      </c>
      <c r="I23" s="165">
        <f t="shared" si="10"/>
        <v>0</v>
      </c>
      <c r="J23" s="166" t="e">
        <f t="shared" si="11"/>
        <v>#DIV/0!</v>
      </c>
    </row>
    <row r="24" spans="1:11" ht="14" thickTop="1" x14ac:dyDescent="0.15">
      <c r="A24" s="23"/>
      <c r="B24" s="15" t="s">
        <v>14</v>
      </c>
      <c r="C24" s="15"/>
      <c r="D24" s="15"/>
      <c r="E24" s="15"/>
      <c r="F24" s="157">
        <f>SUM(F6:F23)</f>
        <v>0</v>
      </c>
      <c r="G24" s="158"/>
      <c r="H24" s="159">
        <f>SUM(H6:H23)</f>
        <v>0</v>
      </c>
      <c r="I24" s="164">
        <f t="shared" si="10"/>
        <v>0</v>
      </c>
      <c r="J24" s="122" t="e">
        <f t="shared" si="11"/>
        <v>#DIV/0!</v>
      </c>
    </row>
    <row r="25" spans="1:11" x14ac:dyDescent="0.15">
      <c r="B25" s="1"/>
      <c r="C25" s="1"/>
      <c r="D25" s="1"/>
      <c r="E25" s="1"/>
      <c r="F25" s="1"/>
      <c r="G25" s="1"/>
      <c r="H25" s="26"/>
      <c r="I25" s="3"/>
    </row>
    <row r="26" spans="1:11" ht="14" thickBot="1" x14ac:dyDescent="0.2">
      <c r="B26" s="1"/>
      <c r="C26" s="1"/>
      <c r="D26" s="1"/>
      <c r="E26" s="1"/>
      <c r="F26" s="1"/>
      <c r="G26" s="1"/>
      <c r="H26" s="26"/>
      <c r="I26" s="3"/>
    </row>
    <row r="27" spans="1:11" ht="14" thickBot="1" x14ac:dyDescent="0.2">
      <c r="A27" s="45" t="s">
        <v>168</v>
      </c>
      <c r="B27" s="50" t="s">
        <v>12</v>
      </c>
      <c r="C27" s="271" t="s">
        <v>224</v>
      </c>
      <c r="D27" s="272"/>
      <c r="E27" s="273"/>
      <c r="F27" s="86" t="s">
        <v>233</v>
      </c>
      <c r="G27" s="1"/>
      <c r="H27" s="83" t="s">
        <v>234</v>
      </c>
      <c r="I27" s="28" t="s">
        <v>7</v>
      </c>
      <c r="J27" s="28" t="s">
        <v>28</v>
      </c>
    </row>
    <row r="28" spans="1:11" x14ac:dyDescent="0.15">
      <c r="A28" s="21" t="s">
        <v>35</v>
      </c>
      <c r="B28" s="81" t="s">
        <v>261</v>
      </c>
      <c r="C28" s="274" t="s">
        <v>227</v>
      </c>
      <c r="D28" s="274"/>
      <c r="E28" s="274"/>
      <c r="F28" s="153"/>
      <c r="G28" s="154"/>
      <c r="H28" s="150">
        <v>0</v>
      </c>
      <c r="I28" s="155">
        <f>H28-F28</f>
        <v>0</v>
      </c>
      <c r="J28" s="114" t="e">
        <f>(H28/F28)*100</f>
        <v>#DIV/0!</v>
      </c>
    </row>
    <row r="29" spans="1:11" x14ac:dyDescent="0.15">
      <c r="A29" s="22" t="s">
        <v>36</v>
      </c>
      <c r="B29" s="79" t="s">
        <v>232</v>
      </c>
      <c r="C29" s="263" t="s">
        <v>229</v>
      </c>
      <c r="D29" s="263"/>
      <c r="E29" s="263"/>
      <c r="F29" s="153">
        <v>0</v>
      </c>
      <c r="G29" s="154"/>
      <c r="H29" s="150">
        <v>0</v>
      </c>
      <c r="I29" s="155">
        <f t="shared" ref="I29:I32" si="12">H29-F29</f>
        <v>0</v>
      </c>
      <c r="J29" s="114" t="e">
        <f t="shared" ref="J29:J32" si="13">(H29/F29)*100</f>
        <v>#DIV/0!</v>
      </c>
    </row>
    <row r="30" spans="1:11" x14ac:dyDescent="0.15">
      <c r="A30" s="22" t="s">
        <v>37</v>
      </c>
      <c r="B30" s="79" t="s">
        <v>232</v>
      </c>
      <c r="C30" s="263" t="s">
        <v>229</v>
      </c>
      <c r="D30" s="263"/>
      <c r="E30" s="263"/>
      <c r="F30" s="153">
        <v>0</v>
      </c>
      <c r="G30" s="154"/>
      <c r="H30" s="150">
        <v>0</v>
      </c>
      <c r="I30" s="155">
        <f t="shared" si="12"/>
        <v>0</v>
      </c>
      <c r="J30" s="114" t="e">
        <f t="shared" si="13"/>
        <v>#DIV/0!</v>
      </c>
    </row>
    <row r="31" spans="1:11" x14ac:dyDescent="0.15">
      <c r="A31" s="22" t="s">
        <v>38</v>
      </c>
      <c r="B31" s="79" t="s">
        <v>232</v>
      </c>
      <c r="C31" s="263" t="s">
        <v>229</v>
      </c>
      <c r="D31" s="263"/>
      <c r="E31" s="263"/>
      <c r="F31" s="153">
        <v>0</v>
      </c>
      <c r="G31" s="154"/>
      <c r="H31" s="150">
        <v>0</v>
      </c>
      <c r="I31" s="155">
        <f t="shared" si="12"/>
        <v>0</v>
      </c>
      <c r="J31" s="114" t="e">
        <f t="shared" si="13"/>
        <v>#DIV/0!</v>
      </c>
    </row>
    <row r="32" spans="1:11" x14ac:dyDescent="0.15">
      <c r="A32" s="22" t="s">
        <v>39</v>
      </c>
      <c r="B32" s="79" t="s">
        <v>232</v>
      </c>
      <c r="C32" s="263" t="s">
        <v>229</v>
      </c>
      <c r="D32" s="263"/>
      <c r="E32" s="263"/>
      <c r="F32" s="153">
        <v>0</v>
      </c>
      <c r="G32" s="154"/>
      <c r="H32" s="150">
        <v>0</v>
      </c>
      <c r="I32" s="155">
        <f t="shared" si="12"/>
        <v>0</v>
      </c>
      <c r="J32" s="114" t="e">
        <f t="shared" si="13"/>
        <v>#DIV/0!</v>
      </c>
    </row>
    <row r="33" spans="1:10" x14ac:dyDescent="0.15">
      <c r="A33" s="22" t="s">
        <v>40</v>
      </c>
      <c r="B33" s="79" t="s">
        <v>232</v>
      </c>
      <c r="C33" s="263" t="s">
        <v>229</v>
      </c>
      <c r="D33" s="263"/>
      <c r="E33" s="263"/>
      <c r="F33" s="153">
        <v>0</v>
      </c>
      <c r="G33" s="154"/>
      <c r="H33" s="150">
        <v>0</v>
      </c>
      <c r="I33" s="155">
        <f t="shared" ref="I33:I42" si="14">H33-F33</f>
        <v>0</v>
      </c>
      <c r="J33" s="114" t="e">
        <f t="shared" ref="J33:J42" si="15">(H33/F33)*100</f>
        <v>#DIV/0!</v>
      </c>
    </row>
    <row r="34" spans="1:10" x14ac:dyDescent="0.15">
      <c r="A34" s="22" t="s">
        <v>41</v>
      </c>
      <c r="B34" s="79" t="s">
        <v>232</v>
      </c>
      <c r="C34" s="263" t="s">
        <v>229</v>
      </c>
      <c r="D34" s="263"/>
      <c r="E34" s="263"/>
      <c r="F34" s="153">
        <v>0</v>
      </c>
      <c r="G34" s="154"/>
      <c r="H34" s="150">
        <v>0</v>
      </c>
      <c r="I34" s="155">
        <f t="shared" si="14"/>
        <v>0</v>
      </c>
      <c r="J34" s="114" t="e">
        <f t="shared" si="15"/>
        <v>#DIV/0!</v>
      </c>
    </row>
    <row r="35" spans="1:10" x14ac:dyDescent="0.15">
      <c r="A35" s="22" t="s">
        <v>42</v>
      </c>
      <c r="B35" s="79" t="s">
        <v>232</v>
      </c>
      <c r="C35" s="263" t="s">
        <v>229</v>
      </c>
      <c r="D35" s="263"/>
      <c r="E35" s="263"/>
      <c r="F35" s="153">
        <v>0</v>
      </c>
      <c r="G35" s="154"/>
      <c r="H35" s="150">
        <v>0</v>
      </c>
      <c r="I35" s="155">
        <f t="shared" si="14"/>
        <v>0</v>
      </c>
      <c r="J35" s="114" t="e">
        <f t="shared" si="15"/>
        <v>#DIV/0!</v>
      </c>
    </row>
    <row r="36" spans="1:10" x14ac:dyDescent="0.15">
      <c r="A36" s="22" t="s">
        <v>43</v>
      </c>
      <c r="B36" s="79" t="s">
        <v>232</v>
      </c>
      <c r="C36" s="263" t="s">
        <v>229</v>
      </c>
      <c r="D36" s="263"/>
      <c r="E36" s="263"/>
      <c r="F36" s="153">
        <v>0</v>
      </c>
      <c r="G36" s="154"/>
      <c r="H36" s="150">
        <v>0</v>
      </c>
      <c r="I36" s="155">
        <f t="shared" si="14"/>
        <v>0</v>
      </c>
      <c r="J36" s="114" t="e">
        <f t="shared" si="15"/>
        <v>#DIV/0!</v>
      </c>
    </row>
    <row r="37" spans="1:10" x14ac:dyDescent="0.15">
      <c r="A37" s="22" t="s">
        <v>63</v>
      </c>
      <c r="B37" s="79" t="s">
        <v>232</v>
      </c>
      <c r="C37" s="263" t="s">
        <v>229</v>
      </c>
      <c r="D37" s="263"/>
      <c r="E37" s="263"/>
      <c r="F37" s="153">
        <v>0</v>
      </c>
      <c r="G37" s="154"/>
      <c r="H37" s="150">
        <v>0</v>
      </c>
      <c r="I37" s="155">
        <f t="shared" si="14"/>
        <v>0</v>
      </c>
      <c r="J37" s="114" t="e">
        <f t="shared" si="15"/>
        <v>#DIV/0!</v>
      </c>
    </row>
    <row r="38" spans="1:10" x14ac:dyDescent="0.15">
      <c r="A38" s="22" t="s">
        <v>117</v>
      </c>
      <c r="B38" s="79" t="s">
        <v>232</v>
      </c>
      <c r="C38" s="263" t="s">
        <v>229</v>
      </c>
      <c r="D38" s="263"/>
      <c r="E38" s="263"/>
      <c r="F38" s="153">
        <v>0</v>
      </c>
      <c r="G38" s="154"/>
      <c r="H38" s="150">
        <v>0</v>
      </c>
      <c r="I38" s="155">
        <f t="shared" si="14"/>
        <v>0</v>
      </c>
      <c r="J38" s="114" t="e">
        <f t="shared" si="15"/>
        <v>#DIV/0!</v>
      </c>
    </row>
    <row r="39" spans="1:10" x14ac:dyDescent="0.15">
      <c r="A39" s="22" t="s">
        <v>221</v>
      </c>
      <c r="B39" s="79" t="s">
        <v>232</v>
      </c>
      <c r="C39" s="263" t="s">
        <v>229</v>
      </c>
      <c r="D39" s="263"/>
      <c r="E39" s="263"/>
      <c r="F39" s="153">
        <v>0</v>
      </c>
      <c r="G39" s="154"/>
      <c r="H39" s="150">
        <v>0</v>
      </c>
      <c r="I39" s="155">
        <f>H39-F39</f>
        <v>0</v>
      </c>
      <c r="J39" s="114" t="e">
        <f>(H39/F39)*100</f>
        <v>#DIV/0!</v>
      </c>
    </row>
    <row r="40" spans="1:10" x14ac:dyDescent="0.15">
      <c r="A40" s="22" t="s">
        <v>222</v>
      </c>
      <c r="B40" s="79" t="s">
        <v>232</v>
      </c>
      <c r="C40" s="263" t="s">
        <v>229</v>
      </c>
      <c r="D40" s="263"/>
      <c r="E40" s="263"/>
      <c r="F40" s="153">
        <v>0</v>
      </c>
      <c r="G40" s="154"/>
      <c r="H40" s="150">
        <v>0</v>
      </c>
      <c r="I40" s="155">
        <f>H40-F40</f>
        <v>0</v>
      </c>
      <c r="J40" s="114" t="e">
        <f>(H40/F40)*100</f>
        <v>#DIV/0!</v>
      </c>
    </row>
    <row r="41" spans="1:10" ht="14" thickBot="1" x14ac:dyDescent="0.2">
      <c r="A41" s="22" t="s">
        <v>223</v>
      </c>
      <c r="B41" s="79" t="s">
        <v>232</v>
      </c>
      <c r="C41" s="263" t="s">
        <v>229</v>
      </c>
      <c r="D41" s="263"/>
      <c r="E41" s="263"/>
      <c r="F41" s="153">
        <v>0</v>
      </c>
      <c r="G41" s="154"/>
      <c r="H41" s="156">
        <v>0</v>
      </c>
      <c r="I41" s="165">
        <f t="shared" si="14"/>
        <v>0</v>
      </c>
      <c r="J41" s="166" t="e">
        <f t="shared" si="15"/>
        <v>#DIV/0!</v>
      </c>
    </row>
    <row r="42" spans="1:10" ht="14" thickTop="1" x14ac:dyDescent="0.15">
      <c r="A42" s="24"/>
      <c r="B42" s="15" t="s">
        <v>15</v>
      </c>
      <c r="C42" s="15"/>
      <c r="D42" s="16"/>
      <c r="E42" s="16"/>
      <c r="F42" s="157">
        <f>SUM(F28:F41)</f>
        <v>0</v>
      </c>
      <c r="G42" s="158"/>
      <c r="H42" s="159">
        <f>SUM(H28:H41)</f>
        <v>0</v>
      </c>
      <c r="I42" s="164">
        <f t="shared" si="14"/>
        <v>0</v>
      </c>
      <c r="J42" s="122" t="e">
        <f t="shared" si="15"/>
        <v>#DIV/0!</v>
      </c>
    </row>
    <row r="43" spans="1:10" x14ac:dyDescent="0.15">
      <c r="B43" s="1"/>
      <c r="C43" s="1"/>
      <c r="D43" s="1"/>
      <c r="E43" s="1"/>
      <c r="F43" s="8"/>
      <c r="G43" s="9"/>
      <c r="H43" s="26"/>
      <c r="I43" s="3"/>
    </row>
    <row r="44" spans="1:10" ht="14" thickBot="1" x14ac:dyDescent="0.2">
      <c r="B44" s="1"/>
      <c r="C44" s="1"/>
      <c r="D44" s="1"/>
      <c r="E44" s="1"/>
      <c r="F44" s="8"/>
      <c r="G44" s="9"/>
      <c r="H44" s="26"/>
      <c r="I44" s="3"/>
    </row>
    <row r="45" spans="1:10" ht="14" thickBot="1" x14ac:dyDescent="0.2">
      <c r="A45" s="45" t="s">
        <v>169</v>
      </c>
      <c r="B45" s="50" t="s">
        <v>187</v>
      </c>
      <c r="C45" s="50"/>
      <c r="D45" s="74" t="s">
        <v>215</v>
      </c>
      <c r="E45" s="49" t="s">
        <v>216</v>
      </c>
      <c r="F45" s="86" t="s">
        <v>233</v>
      </c>
      <c r="G45" s="1"/>
      <c r="H45" s="83" t="s">
        <v>234</v>
      </c>
      <c r="I45" s="28" t="s">
        <v>7</v>
      </c>
      <c r="J45" s="28" t="s">
        <v>28</v>
      </c>
    </row>
    <row r="46" spans="1:10" x14ac:dyDescent="0.15">
      <c r="A46" s="21" t="s">
        <v>44</v>
      </c>
      <c r="B46" s="261" t="s">
        <v>232</v>
      </c>
      <c r="C46" s="262"/>
      <c r="D46" s="111">
        <v>0</v>
      </c>
      <c r="E46" s="167">
        <v>0</v>
      </c>
      <c r="F46" s="168">
        <f>D46*E46</f>
        <v>0</v>
      </c>
      <c r="G46" s="169"/>
      <c r="H46" s="170">
        <v>0</v>
      </c>
      <c r="I46" s="155">
        <f t="shared" ref="I46:I51" si="16">H46-F46</f>
        <v>0</v>
      </c>
      <c r="J46" s="114" t="e">
        <f t="shared" ref="J46:J51" si="17">(H46/F46)*100</f>
        <v>#DIV/0!</v>
      </c>
    </row>
    <row r="47" spans="1:10" x14ac:dyDescent="0.15">
      <c r="A47" s="21" t="s">
        <v>45</v>
      </c>
      <c r="B47" s="253" t="s">
        <v>232</v>
      </c>
      <c r="C47" s="254"/>
      <c r="D47" s="113">
        <v>0</v>
      </c>
      <c r="E47" s="171">
        <v>0</v>
      </c>
      <c r="F47" s="168">
        <f>D47*E47</f>
        <v>0</v>
      </c>
      <c r="G47" s="169"/>
      <c r="H47" s="170">
        <v>0</v>
      </c>
      <c r="I47" s="155">
        <f t="shared" si="16"/>
        <v>0</v>
      </c>
      <c r="J47" s="114" t="e">
        <f t="shared" si="17"/>
        <v>#DIV/0!</v>
      </c>
    </row>
    <row r="48" spans="1:10" x14ac:dyDescent="0.15">
      <c r="A48" s="21" t="s">
        <v>50</v>
      </c>
      <c r="B48" s="253" t="s">
        <v>232</v>
      </c>
      <c r="C48" s="254"/>
      <c r="D48" s="113">
        <v>0</v>
      </c>
      <c r="E48" s="171">
        <v>0</v>
      </c>
      <c r="F48" s="168">
        <f>D48*E48</f>
        <v>0</v>
      </c>
      <c r="G48" s="169"/>
      <c r="H48" s="170">
        <v>0</v>
      </c>
      <c r="I48" s="155">
        <f t="shared" si="16"/>
        <v>0</v>
      </c>
      <c r="J48" s="114" t="e">
        <f t="shared" si="17"/>
        <v>#DIV/0!</v>
      </c>
    </row>
    <row r="49" spans="1:10" x14ac:dyDescent="0.15">
      <c r="A49" s="21" t="s">
        <v>65</v>
      </c>
      <c r="B49" s="253" t="s">
        <v>232</v>
      </c>
      <c r="C49" s="254"/>
      <c r="D49" s="113">
        <v>0</v>
      </c>
      <c r="E49" s="171">
        <v>0</v>
      </c>
      <c r="F49" s="168">
        <f>D49*E49</f>
        <v>0</v>
      </c>
      <c r="G49" s="169"/>
      <c r="H49" s="170">
        <v>0</v>
      </c>
      <c r="I49" s="155">
        <f t="shared" si="16"/>
        <v>0</v>
      </c>
      <c r="J49" s="114" t="e">
        <f t="shared" si="17"/>
        <v>#DIV/0!</v>
      </c>
    </row>
    <row r="50" spans="1:10" ht="14" thickBot="1" x14ac:dyDescent="0.2">
      <c r="A50" s="21" t="s">
        <v>66</v>
      </c>
      <c r="B50" s="253" t="s">
        <v>232</v>
      </c>
      <c r="C50" s="254"/>
      <c r="D50" s="113">
        <v>0</v>
      </c>
      <c r="E50" s="171">
        <v>0</v>
      </c>
      <c r="F50" s="172">
        <f>D50*E50</f>
        <v>0</v>
      </c>
      <c r="G50" s="169"/>
      <c r="H50" s="170">
        <v>0</v>
      </c>
      <c r="I50" s="165">
        <f t="shared" si="16"/>
        <v>0</v>
      </c>
      <c r="J50" s="166" t="e">
        <f t="shared" si="17"/>
        <v>#DIV/0!</v>
      </c>
    </row>
    <row r="51" spans="1:10" ht="14" thickTop="1" x14ac:dyDescent="0.15">
      <c r="A51" s="24"/>
      <c r="B51" s="15" t="s">
        <v>17</v>
      </c>
      <c r="C51" s="15"/>
      <c r="D51" s="120"/>
      <c r="E51" s="173"/>
      <c r="F51" s="157">
        <f>SUM(F46:F50)</f>
        <v>0</v>
      </c>
      <c r="G51" s="174"/>
      <c r="H51" s="175">
        <f>SUM(H46:H50)</f>
        <v>0</v>
      </c>
      <c r="I51" s="164">
        <f t="shared" si="16"/>
        <v>0</v>
      </c>
      <c r="J51" s="122" t="e">
        <f t="shared" si="17"/>
        <v>#DIV/0!</v>
      </c>
    </row>
    <row r="52" spans="1:10" ht="35.25" customHeight="1" x14ac:dyDescent="0.15">
      <c r="B52" s="2"/>
      <c r="C52" s="2"/>
      <c r="D52" s="2"/>
      <c r="E52" s="2"/>
      <c r="F52" s="10"/>
      <c r="G52" s="10"/>
      <c r="H52" s="26"/>
      <c r="I52" s="3"/>
    </row>
    <row r="53" spans="1:10" ht="14" thickBot="1" x14ac:dyDescent="0.2">
      <c r="B53" s="2"/>
      <c r="C53" s="2"/>
      <c r="D53" s="2"/>
      <c r="E53" s="2"/>
      <c r="F53" s="10"/>
      <c r="G53" s="10"/>
      <c r="H53" s="26"/>
      <c r="I53" s="3"/>
    </row>
    <row r="54" spans="1:10" ht="14" thickBot="1" x14ac:dyDescent="0.2">
      <c r="A54" s="45" t="s">
        <v>170</v>
      </c>
      <c r="B54" s="50" t="s">
        <v>11</v>
      </c>
      <c r="C54" s="48"/>
      <c r="D54" s="74" t="s">
        <v>215</v>
      </c>
      <c r="E54" s="49" t="s">
        <v>216</v>
      </c>
      <c r="F54" s="86" t="s">
        <v>233</v>
      </c>
      <c r="G54" s="1"/>
      <c r="H54" s="83" t="s">
        <v>234</v>
      </c>
      <c r="I54" s="28" t="s">
        <v>7</v>
      </c>
      <c r="J54" s="28" t="s">
        <v>28</v>
      </c>
    </row>
    <row r="55" spans="1:10" x14ac:dyDescent="0.15">
      <c r="A55" s="21" t="s">
        <v>46</v>
      </c>
      <c r="B55" s="261" t="s">
        <v>232</v>
      </c>
      <c r="C55" s="262"/>
      <c r="D55" s="111">
        <v>0</v>
      </c>
      <c r="E55" s="167">
        <v>0</v>
      </c>
      <c r="F55" s="168">
        <f>D55*E55</f>
        <v>0</v>
      </c>
      <c r="G55" s="169"/>
      <c r="H55" s="170">
        <v>0</v>
      </c>
      <c r="I55" s="155">
        <f t="shared" ref="I55:I60" si="18">H55-F55</f>
        <v>0</v>
      </c>
      <c r="J55" s="114" t="e">
        <f t="shared" ref="J55:J60" si="19">(H55/F55)*100</f>
        <v>#DIV/0!</v>
      </c>
    </row>
    <row r="56" spans="1:10" x14ac:dyDescent="0.15">
      <c r="A56" s="21" t="s">
        <v>47</v>
      </c>
      <c r="B56" s="253" t="s">
        <v>232</v>
      </c>
      <c r="C56" s="254"/>
      <c r="D56" s="113">
        <v>0</v>
      </c>
      <c r="E56" s="171">
        <v>0</v>
      </c>
      <c r="F56" s="168">
        <f>D56*E56</f>
        <v>0</v>
      </c>
      <c r="G56" s="169"/>
      <c r="H56" s="170">
        <v>0</v>
      </c>
      <c r="I56" s="155">
        <f t="shared" si="18"/>
        <v>0</v>
      </c>
      <c r="J56" s="114" t="e">
        <f t="shared" si="19"/>
        <v>#DIV/0!</v>
      </c>
    </row>
    <row r="57" spans="1:10" x14ac:dyDescent="0.15">
      <c r="A57" s="21" t="s">
        <v>51</v>
      </c>
      <c r="B57" s="253" t="s">
        <v>232</v>
      </c>
      <c r="C57" s="254"/>
      <c r="D57" s="113">
        <v>0</v>
      </c>
      <c r="E57" s="171">
        <v>0</v>
      </c>
      <c r="F57" s="168">
        <f>D57*E57</f>
        <v>0</v>
      </c>
      <c r="G57" s="169"/>
      <c r="H57" s="170">
        <v>0</v>
      </c>
      <c r="I57" s="155">
        <f>H57-F57</f>
        <v>0</v>
      </c>
      <c r="J57" s="114" t="e">
        <f>(H57/F57)*100</f>
        <v>#DIV/0!</v>
      </c>
    </row>
    <row r="58" spans="1:10" x14ac:dyDescent="0.15">
      <c r="A58" s="21" t="s">
        <v>72</v>
      </c>
      <c r="B58" s="253" t="s">
        <v>232</v>
      </c>
      <c r="C58" s="254"/>
      <c r="D58" s="113">
        <v>0</v>
      </c>
      <c r="E58" s="171">
        <v>0</v>
      </c>
      <c r="F58" s="168">
        <f>D58*E58</f>
        <v>0</v>
      </c>
      <c r="G58" s="169"/>
      <c r="H58" s="170">
        <v>0</v>
      </c>
      <c r="I58" s="155">
        <f t="shared" si="18"/>
        <v>0</v>
      </c>
      <c r="J58" s="114" t="e">
        <f t="shared" si="19"/>
        <v>#DIV/0!</v>
      </c>
    </row>
    <row r="59" spans="1:10" ht="14" thickBot="1" x14ac:dyDescent="0.2">
      <c r="A59" s="21" t="s">
        <v>73</v>
      </c>
      <c r="B59" s="253" t="s">
        <v>232</v>
      </c>
      <c r="C59" s="254"/>
      <c r="D59" s="113">
        <v>0</v>
      </c>
      <c r="E59" s="171">
        <v>0</v>
      </c>
      <c r="F59" s="172">
        <f>D59*E59</f>
        <v>0</v>
      </c>
      <c r="G59" s="169"/>
      <c r="H59" s="176">
        <v>0</v>
      </c>
      <c r="I59" s="165">
        <f t="shared" si="18"/>
        <v>0</v>
      </c>
      <c r="J59" s="166" t="e">
        <f t="shared" si="19"/>
        <v>#DIV/0!</v>
      </c>
    </row>
    <row r="60" spans="1:10" ht="14" thickTop="1" x14ac:dyDescent="0.15">
      <c r="A60" s="24"/>
      <c r="B60" s="15" t="s">
        <v>18</v>
      </c>
      <c r="C60" s="15"/>
      <c r="D60" s="120"/>
      <c r="E60" s="173"/>
      <c r="F60" s="157">
        <f>SUM(F55:F59)</f>
        <v>0</v>
      </c>
      <c r="G60" s="174"/>
      <c r="H60" s="175">
        <f>SUM(H55:H59)</f>
        <v>0</v>
      </c>
      <c r="I60" s="164">
        <f t="shared" si="18"/>
        <v>0</v>
      </c>
      <c r="J60" s="122" t="e">
        <f t="shared" si="19"/>
        <v>#DIV/0!</v>
      </c>
    </row>
    <row r="61" spans="1:10" x14ac:dyDescent="0.15">
      <c r="B61" s="2"/>
      <c r="C61" s="2"/>
      <c r="D61" s="2"/>
      <c r="E61" s="2"/>
      <c r="F61" s="2"/>
      <c r="G61" s="10"/>
      <c r="H61" s="26"/>
      <c r="I61" s="5"/>
      <c r="J61" s="3"/>
    </row>
    <row r="62" spans="1:10" ht="14" thickBot="1" x14ac:dyDescent="0.2">
      <c r="B62" s="2"/>
      <c r="C62" s="2"/>
      <c r="D62" s="2"/>
      <c r="E62" s="2"/>
      <c r="F62" s="10"/>
      <c r="G62" s="10"/>
      <c r="H62" s="26"/>
      <c r="I62" s="3"/>
    </row>
    <row r="63" spans="1:10" ht="14" thickBot="1" x14ac:dyDescent="0.2">
      <c r="A63" s="45" t="s">
        <v>171</v>
      </c>
      <c r="B63" s="50" t="s">
        <v>19</v>
      </c>
      <c r="C63" s="50"/>
      <c r="D63" s="74" t="s">
        <v>215</v>
      </c>
      <c r="E63" s="49" t="s">
        <v>216</v>
      </c>
      <c r="F63" s="86" t="s">
        <v>233</v>
      </c>
      <c r="G63" s="1"/>
      <c r="H63" s="83" t="s">
        <v>234</v>
      </c>
      <c r="I63" s="28" t="s">
        <v>7</v>
      </c>
      <c r="J63" s="28" t="s">
        <v>28</v>
      </c>
    </row>
    <row r="64" spans="1:10" x14ac:dyDescent="0.15">
      <c r="A64" s="21" t="s">
        <v>48</v>
      </c>
      <c r="B64" s="261" t="s">
        <v>232</v>
      </c>
      <c r="C64" s="262"/>
      <c r="D64" s="111">
        <v>0</v>
      </c>
      <c r="E64" s="167">
        <v>0</v>
      </c>
      <c r="F64" s="177">
        <f>D64*E64</f>
        <v>0</v>
      </c>
      <c r="G64" s="169"/>
      <c r="H64" s="170">
        <v>0</v>
      </c>
      <c r="I64" s="155">
        <f t="shared" ref="I64:I69" si="20">H64-F64</f>
        <v>0</v>
      </c>
      <c r="J64" s="114" t="e">
        <f t="shared" ref="J64:J69" si="21">(H64/F64)*100</f>
        <v>#DIV/0!</v>
      </c>
    </row>
    <row r="65" spans="1:10" x14ac:dyDescent="0.15">
      <c r="A65" s="21" t="s">
        <v>49</v>
      </c>
      <c r="B65" s="253" t="s">
        <v>232</v>
      </c>
      <c r="C65" s="254"/>
      <c r="D65" s="113">
        <v>0</v>
      </c>
      <c r="E65" s="171">
        <v>0</v>
      </c>
      <c r="F65" s="177">
        <f>D65*E65</f>
        <v>0</v>
      </c>
      <c r="G65" s="169"/>
      <c r="H65" s="170">
        <v>0</v>
      </c>
      <c r="I65" s="155">
        <f t="shared" si="20"/>
        <v>0</v>
      </c>
      <c r="J65" s="114" t="e">
        <f t="shared" si="21"/>
        <v>#DIV/0!</v>
      </c>
    </row>
    <row r="66" spans="1:10" x14ac:dyDescent="0.15">
      <c r="A66" s="21" t="s">
        <v>52</v>
      </c>
      <c r="B66" s="253" t="s">
        <v>232</v>
      </c>
      <c r="C66" s="254"/>
      <c r="D66" s="113">
        <v>0</v>
      </c>
      <c r="E66" s="171">
        <v>0</v>
      </c>
      <c r="F66" s="177">
        <f>D66*E66</f>
        <v>0</v>
      </c>
      <c r="G66" s="169"/>
      <c r="H66" s="170">
        <v>0</v>
      </c>
      <c r="I66" s="155">
        <f t="shared" si="20"/>
        <v>0</v>
      </c>
      <c r="J66" s="114" t="e">
        <f t="shared" si="21"/>
        <v>#DIV/0!</v>
      </c>
    </row>
    <row r="67" spans="1:10" x14ac:dyDescent="0.15">
      <c r="A67" s="21" t="s">
        <v>79</v>
      </c>
      <c r="B67" s="253" t="s">
        <v>232</v>
      </c>
      <c r="C67" s="254"/>
      <c r="D67" s="113">
        <v>0</v>
      </c>
      <c r="E67" s="171">
        <v>0</v>
      </c>
      <c r="F67" s="177">
        <f>D67*E67</f>
        <v>0</v>
      </c>
      <c r="G67" s="169"/>
      <c r="H67" s="170">
        <v>0</v>
      </c>
      <c r="I67" s="155">
        <f t="shared" si="20"/>
        <v>0</v>
      </c>
      <c r="J67" s="114" t="e">
        <f t="shared" si="21"/>
        <v>#DIV/0!</v>
      </c>
    </row>
    <row r="68" spans="1:10" ht="14" thickBot="1" x14ac:dyDescent="0.2">
      <c r="A68" s="21" t="s">
        <v>80</v>
      </c>
      <c r="B68" s="253" t="s">
        <v>232</v>
      </c>
      <c r="C68" s="254"/>
      <c r="D68" s="113">
        <v>0</v>
      </c>
      <c r="E68" s="171">
        <v>0</v>
      </c>
      <c r="F68" s="178">
        <f>D68*E68</f>
        <v>0</v>
      </c>
      <c r="G68" s="169"/>
      <c r="H68" s="176">
        <v>0</v>
      </c>
      <c r="I68" s="165">
        <f t="shared" si="20"/>
        <v>0</v>
      </c>
      <c r="J68" s="166" t="e">
        <f t="shared" si="21"/>
        <v>#DIV/0!</v>
      </c>
    </row>
    <row r="69" spans="1:10" ht="14" thickTop="1" x14ac:dyDescent="0.15">
      <c r="A69" s="24"/>
      <c r="B69" s="15" t="s">
        <v>59</v>
      </c>
      <c r="C69" s="15"/>
      <c r="D69" s="121"/>
      <c r="E69" s="157"/>
      <c r="F69" s="157">
        <f>SUM(F64:F68)</f>
        <v>0</v>
      </c>
      <c r="G69" s="174"/>
      <c r="H69" s="175">
        <f>SUM(H64:H68)</f>
        <v>0</v>
      </c>
      <c r="I69" s="164">
        <f t="shared" si="20"/>
        <v>0</v>
      </c>
      <c r="J69" s="122" t="e">
        <f t="shared" si="21"/>
        <v>#DIV/0!</v>
      </c>
    </row>
    <row r="70" spans="1:10" x14ac:dyDescent="0.15">
      <c r="B70" s="2"/>
      <c r="C70" s="2"/>
      <c r="D70" s="2"/>
      <c r="E70" s="2"/>
      <c r="F70" s="10"/>
      <c r="G70" s="10"/>
      <c r="H70" s="26"/>
      <c r="I70" s="3"/>
    </row>
    <row r="71" spans="1:10" x14ac:dyDescent="0.15">
      <c r="A71" s="2" t="s">
        <v>230</v>
      </c>
      <c r="C71" s="2"/>
      <c r="D71" s="2"/>
      <c r="E71" s="2"/>
      <c r="F71" s="179">
        <f>SUM(F42+F51+F60)</f>
        <v>0</v>
      </c>
      <c r="G71" s="174"/>
      <c r="H71" s="180">
        <f>H42+H51+H60+H68</f>
        <v>0</v>
      </c>
      <c r="I71" s="155">
        <f>H71-F71</f>
        <v>0</v>
      </c>
      <c r="J71" s="114" t="e">
        <f>(H71/F71)*100</f>
        <v>#DIV/0!</v>
      </c>
    </row>
    <row r="72" spans="1:10" ht="14" thickBot="1" x14ac:dyDescent="0.2">
      <c r="A72" s="2" t="s">
        <v>231</v>
      </c>
      <c r="C72" s="2"/>
      <c r="D72" s="2"/>
      <c r="E72" s="2"/>
      <c r="F72" s="181">
        <f>SUM(F24)</f>
        <v>0</v>
      </c>
      <c r="G72" s="174"/>
      <c r="H72" s="182">
        <f>H24+H64</f>
        <v>0</v>
      </c>
      <c r="I72" s="165">
        <f>H72-F72</f>
        <v>0</v>
      </c>
      <c r="J72" s="166" t="e">
        <f>(H72/F72)*100</f>
        <v>#DIV/0!</v>
      </c>
    </row>
    <row r="73" spans="1:10" ht="15" thickTop="1" thickBot="1" x14ac:dyDescent="0.2">
      <c r="A73" s="75" t="s">
        <v>172</v>
      </c>
      <c r="B73" s="76" t="s">
        <v>0</v>
      </c>
      <c r="C73" s="76"/>
      <c r="D73" s="76"/>
      <c r="E73" s="76"/>
      <c r="F73" s="183">
        <f>F24+F42+F51+F60+F69</f>
        <v>0</v>
      </c>
      <c r="G73" s="174"/>
      <c r="H73" s="175">
        <f>SUM(H71:H72)</f>
        <v>0</v>
      </c>
      <c r="I73" s="159">
        <f>H73-F73</f>
        <v>0</v>
      </c>
      <c r="J73" s="186" t="e">
        <f>(H73/F73)*100</f>
        <v>#DIV/0!</v>
      </c>
    </row>
    <row r="74" spans="1:10" ht="23.25" customHeight="1" x14ac:dyDescent="0.15">
      <c r="D74" s="255" t="s">
        <v>57</v>
      </c>
      <c r="E74" s="255"/>
      <c r="F74" s="184">
        <f>SUM(F71:F72)</f>
        <v>0</v>
      </c>
      <c r="G74" s="158"/>
      <c r="H74" s="161"/>
      <c r="I74" s="185"/>
    </row>
    <row r="75" spans="1:10" x14ac:dyDescent="0.15">
      <c r="B75" s="6"/>
      <c r="C75" s="6"/>
      <c r="D75" s="6"/>
      <c r="E75" s="6"/>
      <c r="F75" s="124"/>
      <c r="G75" s="4"/>
      <c r="H75" s="26"/>
      <c r="I75" s="3"/>
    </row>
    <row r="76" spans="1:10" x14ac:dyDescent="0.15">
      <c r="F76" s="125"/>
      <c r="H76" s="26"/>
    </row>
    <row r="77" spans="1:10" x14ac:dyDescent="0.15">
      <c r="B77" s="51" t="s">
        <v>183</v>
      </c>
      <c r="C77" s="52"/>
      <c r="D77" s="52"/>
      <c r="E77" s="52"/>
      <c r="F77" s="126">
        <f>F73-'Ausgaben Kalkulation'!F179</f>
        <v>0</v>
      </c>
      <c r="H77" s="25"/>
    </row>
    <row r="78" spans="1:10" x14ac:dyDescent="0.15">
      <c r="B78" s="53" t="s">
        <v>184</v>
      </c>
      <c r="C78" s="54"/>
      <c r="D78" s="54"/>
      <c r="E78" s="54"/>
      <c r="F78" s="127">
        <f>H73-'Ausgaben Kalkulation'!H179</f>
        <v>0</v>
      </c>
      <c r="H78" s="9"/>
    </row>
    <row r="79" spans="1:10" ht="14" thickBot="1" x14ac:dyDescent="0.2">
      <c r="H79" s="9"/>
    </row>
    <row r="80" spans="1:10" ht="27" customHeight="1" thickBot="1" x14ac:dyDescent="0.2">
      <c r="A80" s="221" t="s">
        <v>248</v>
      </c>
      <c r="B80" s="256" t="s">
        <v>252</v>
      </c>
      <c r="C80" s="257"/>
      <c r="D80" s="257"/>
      <c r="E80" s="258"/>
      <c r="F80" s="222" t="s">
        <v>249</v>
      </c>
    </row>
    <row r="81" spans="1:6" x14ac:dyDescent="0.15">
      <c r="A81" s="21" t="s">
        <v>142</v>
      </c>
      <c r="B81" s="259" t="s">
        <v>232</v>
      </c>
      <c r="C81" s="260"/>
      <c r="D81" s="213"/>
      <c r="E81" s="214"/>
      <c r="F81" s="211">
        <v>0</v>
      </c>
    </row>
    <row r="82" spans="1:6" x14ac:dyDescent="0.15">
      <c r="A82" s="21" t="s">
        <v>143</v>
      </c>
      <c r="B82" s="253" t="s">
        <v>232</v>
      </c>
      <c r="C82" s="254"/>
      <c r="D82" s="213"/>
      <c r="E82" s="214"/>
      <c r="F82" s="211">
        <v>0</v>
      </c>
    </row>
    <row r="83" spans="1:6" x14ac:dyDescent="0.15">
      <c r="A83" s="21" t="s">
        <v>144</v>
      </c>
      <c r="B83" s="253" t="s">
        <v>232</v>
      </c>
      <c r="C83" s="254"/>
      <c r="D83" s="213"/>
      <c r="E83" s="214"/>
      <c r="F83" s="211">
        <v>0</v>
      </c>
    </row>
    <row r="84" spans="1:6" x14ac:dyDescent="0.15">
      <c r="A84" s="21" t="s">
        <v>145</v>
      </c>
      <c r="B84" s="253" t="s">
        <v>232</v>
      </c>
      <c r="C84" s="254"/>
      <c r="D84" s="213"/>
      <c r="E84" s="214"/>
      <c r="F84" s="211">
        <v>0</v>
      </c>
    </row>
    <row r="85" spans="1:6" ht="14" thickBot="1" x14ac:dyDescent="0.2">
      <c r="A85" s="21" t="s">
        <v>146</v>
      </c>
      <c r="B85" s="253" t="s">
        <v>232</v>
      </c>
      <c r="C85" s="254"/>
      <c r="D85" s="213"/>
      <c r="E85" s="214"/>
      <c r="F85" s="212">
        <v>0</v>
      </c>
    </row>
    <row r="86" spans="1:6" ht="14" thickTop="1" x14ac:dyDescent="0.15">
      <c r="A86" s="24"/>
      <c r="B86" s="264" t="s">
        <v>250</v>
      </c>
      <c r="C86" s="265"/>
      <c r="D86" s="265"/>
      <c r="E86" s="265"/>
      <c r="F86" s="157">
        <f>SUM(F81:F85)</f>
        <v>0</v>
      </c>
    </row>
  </sheetData>
  <sheetProtection algorithmName="SHA-512" hashValue="ejAHIvKbdSub7FgZxTGUGl4k8bvWoci0cPpJ9iXFOQF00jBziolnW82P1gMn0NYvbhjd5os3hf92mXK9LdF6pQ==" saltValue="5P4DCa0Jl9bRVzCV6dwbpQ==" spinCount="100000" sheet="1" objects="1" scenarios="1"/>
  <mergeCells count="41">
    <mergeCell ref="B86:E86"/>
    <mergeCell ref="C2:E2"/>
    <mergeCell ref="I4:J4"/>
    <mergeCell ref="G2:I2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B46:C46"/>
    <mergeCell ref="B47:C47"/>
    <mergeCell ref="B48:C48"/>
    <mergeCell ref="B49:C49"/>
    <mergeCell ref="B50:C50"/>
    <mergeCell ref="B55:C55"/>
    <mergeCell ref="B56:C56"/>
    <mergeCell ref="B57:C57"/>
    <mergeCell ref="B58:C58"/>
    <mergeCell ref="B59:C59"/>
    <mergeCell ref="B64:C64"/>
    <mergeCell ref="B65:C65"/>
    <mergeCell ref="B85:C85"/>
    <mergeCell ref="B66:C66"/>
    <mergeCell ref="B67:C67"/>
    <mergeCell ref="B68:C68"/>
    <mergeCell ref="D74:E74"/>
    <mergeCell ref="B80:E80"/>
    <mergeCell ref="B81:C81"/>
    <mergeCell ref="B82:C82"/>
    <mergeCell ref="B83:C83"/>
    <mergeCell ref="B84:C84"/>
  </mergeCells>
  <phoneticPr fontId="2" type="noConversion"/>
  <dataValidations count="7">
    <dataValidation type="textLength" operator="lessThanOrEqual" allowBlank="1" showInputMessage="1" showErrorMessage="1" errorTitle="Zeichenbeschränkung" error="Die Eingabe ist auf max. 33 Zeichen beschränkt." promptTitle="Zeichenbeschränkung" prompt="Die Eingabe ist auf max. 33 Zeichen beschränkt." sqref="B19:B23 B28:B41 B13:B15" xr:uid="{00000000-0002-0000-0100-000000000000}">
      <formula1>33</formula1>
    </dataValidation>
    <dataValidation type="textLength" operator="lessThanOrEqual" allowBlank="1" showInputMessage="1" showErrorMessage="1" errorTitle="Zeichenbeschränkung" error="Die Eingabe ist auf max. 40 Zeichen beschränkt." promptTitle="Zeichenbeschränkung" prompt="Die Eingabe ist auf max. 40 Zeichen beschränkt." sqref="B46:C50 B55:C59 B64:C68 B81:C85" xr:uid="{00000000-0002-0000-0100-000001000000}">
      <formula1>40</formula1>
    </dataValidation>
    <dataValidation type="textLength" operator="lessThanOrEqual" allowBlank="1" showInputMessage="1" showErrorMessage="1" errorTitle="Zeichenbeschränkung" error="Die Eingabe ist auf max. 3 Zeichen beschränkt." promptTitle="Zeichenbeschränkung" prompt="Die Eingabe ist auf max. 3 Zeichen beschränkt." sqref="C18:C23 C6:C15" xr:uid="{00000000-0002-0000-0100-000002000000}">
      <formula1>3</formula1>
    </dataValidation>
    <dataValidation type="textLength" operator="lessThanOrEqual" allowBlank="1" showInputMessage="1" showErrorMessage="1" errorTitle="Zeichenbeschränkung" error="Die Eingabe ist auf max. 7 Zeichen beschränkt." promptTitle="Zeichenbeschränkung" prompt="Die Eingabe ist auf max. 7 Zeichen beschränkt." sqref="E46:E50 E19:E23 E6:E15" xr:uid="{00000000-0002-0000-0100-000003000000}">
      <formula1>7</formula1>
    </dataValidation>
    <dataValidation type="textLength" operator="lessThanOrEqual" allowBlank="1" showInputMessage="1" showErrorMessage="1" errorTitle="Zeichenbeschränkung" error="Die Eingabe ist auf max. 6 Zeichen beschränkt." promptTitle="Zeichenbeschränkung" prompt="Die Eingabe ist auf max. 6 Zeichen beschränkt." sqref="D46:D50" xr:uid="{00000000-0002-0000-0100-000004000000}">
      <formula1>6</formula1>
    </dataValidation>
    <dataValidation type="textLength" operator="lessThanOrEqual" allowBlank="1" showInputMessage="1" showErrorMessage="1" errorTitle="Zeichenbeschränkung" error="Die Eingabe ist auf max. 10 Zeichen beschränkt." promptTitle="Zeichenbeschränkung" prompt="Die Eingabe ist auf max. 10 Zeichen beschränkt." sqref="H46:H50 H28:H41 F28:F41 H19:H23 H6:H15" xr:uid="{00000000-0002-0000-0100-000005000000}">
      <formula1>10</formula1>
    </dataValidation>
    <dataValidation type="textLength" operator="lessThanOrEqual" allowBlank="1" showInputMessage="1" showErrorMessage="1" errorTitle="Zeichenbeschränkung" error="Die Eingabe ist auf max. 5 Zeichen beschränkt." promptTitle="Zeichenbeschränkung" prompt="Die Eingabe ist auf max. 5 Zeichen beschränkt." sqref="F2" xr:uid="{00000000-0002-0000-0100-000006000000}">
      <formula1>5</formula1>
    </dataValidation>
  </dataValidations>
  <pageMargins left="0.35416666666666669" right="0.28125" top="0.97916666666666663" bottom="0.984251969" header="0.4921259845" footer="0.4921259845"/>
  <pageSetup paperSize="9" orientation="portrait" r:id="rId1"/>
  <headerFooter alignWithMargins="0">
    <oddHeader>&amp;LUniversität Wien
Instititut für [Bitte Einfügen]&amp;CFinanzierungsplan 
Einnahmen&amp;RTitel der Veranstaltung:
[Bitte Einfügen]</oddHeader>
    <oddFooter>&amp;L&amp;P/&amp;N&amp;R&amp;8Stand &amp;D</oddFooter>
  </headerFooter>
  <ignoredErrors>
    <ignoredError sqref="A21:A23 A39:A41" twoDigitTextYea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7000000}">
          <x14:formula1>
            <xm:f>Tabelle1!$A$4:$A$6</xm:f>
          </x14:formula1>
          <xm:sqref>C28:E41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C00000"/>
    <pageSetUpPr fitToPage="1"/>
  </sheetPr>
  <dimension ref="A1:M184"/>
  <sheetViews>
    <sheetView view="pageLayout" topLeftCell="A54" zoomScaleNormal="130" workbookViewId="0">
      <selection activeCell="B63" sqref="B63:C63"/>
    </sheetView>
  </sheetViews>
  <sheetFormatPr baseColWidth="10" defaultRowHeight="13" x14ac:dyDescent="0.15"/>
  <cols>
    <col min="1" max="1" width="4" style="17" bestFit="1" customWidth="1"/>
    <col min="2" max="2" width="29.5" customWidth="1"/>
    <col min="3" max="4" width="7" customWidth="1"/>
    <col min="5" max="5" width="9.6640625" customWidth="1"/>
    <col min="6" max="6" width="12.83203125" customWidth="1"/>
    <col min="7" max="7" width="1" customWidth="1"/>
    <col min="8" max="8" width="9.6640625" customWidth="1"/>
    <col min="9" max="9" width="11.33203125" customWidth="1"/>
    <col min="10" max="10" width="6.1640625" customWidth="1"/>
  </cols>
  <sheetData>
    <row r="1" spans="1:13" ht="9" customHeight="1" thickBot="1" x14ac:dyDescent="0.2"/>
    <row r="2" spans="1:13" ht="25.5" customHeight="1" thickBot="1" x14ac:dyDescent="0.25">
      <c r="B2" s="33" t="s">
        <v>4</v>
      </c>
      <c r="C2" s="266" t="s">
        <v>58</v>
      </c>
      <c r="D2" s="267"/>
      <c r="E2" s="268"/>
      <c r="F2" s="109">
        <v>40</v>
      </c>
      <c r="G2" s="285" t="s">
        <v>10</v>
      </c>
      <c r="H2" s="285"/>
      <c r="I2" s="286"/>
    </row>
    <row r="3" spans="1:13" ht="11.25" customHeight="1" x14ac:dyDescent="0.15">
      <c r="B3" s="55" t="s">
        <v>219</v>
      </c>
      <c r="C3" s="7"/>
      <c r="D3" s="7"/>
      <c r="E3" s="7"/>
      <c r="F3" s="20"/>
      <c r="I3" s="3"/>
    </row>
    <row r="4" spans="1:13" ht="25.5" customHeight="1" x14ac:dyDescent="0.15">
      <c r="B4" s="279" t="s">
        <v>238</v>
      </c>
      <c r="C4" s="279"/>
      <c r="D4" s="279"/>
      <c r="E4" s="279"/>
      <c r="F4" s="279"/>
      <c r="G4" s="279"/>
      <c r="H4" s="279"/>
      <c r="I4" s="279"/>
      <c r="J4" s="279"/>
    </row>
    <row r="5" spans="1:13" ht="21.75" customHeight="1" thickBot="1" x14ac:dyDescent="0.2">
      <c r="B5" s="1"/>
      <c r="E5" s="1"/>
      <c r="F5" s="12"/>
      <c r="G5" s="11"/>
      <c r="H5" s="14"/>
      <c r="I5" s="242" t="s">
        <v>56</v>
      </c>
      <c r="J5" s="243"/>
    </row>
    <row r="6" spans="1:13" ht="14" thickBot="1" x14ac:dyDescent="0.2">
      <c r="A6" s="87" t="s">
        <v>173</v>
      </c>
      <c r="B6" s="88" t="s">
        <v>1</v>
      </c>
      <c r="C6" s="90" t="s">
        <v>60</v>
      </c>
      <c r="D6" s="89" t="s">
        <v>61</v>
      </c>
      <c r="E6" s="89" t="s">
        <v>9</v>
      </c>
      <c r="F6" s="91" t="s">
        <v>233</v>
      </c>
      <c r="G6" s="1"/>
      <c r="H6" s="92" t="s">
        <v>234</v>
      </c>
      <c r="I6" s="28" t="s">
        <v>7</v>
      </c>
      <c r="J6" s="28" t="s">
        <v>28</v>
      </c>
    </row>
    <row r="7" spans="1:13" x14ac:dyDescent="0.15">
      <c r="A7" s="93" t="s">
        <v>20</v>
      </c>
      <c r="B7" s="79" t="s">
        <v>232</v>
      </c>
      <c r="C7" s="128">
        <v>0</v>
      </c>
      <c r="D7" s="129">
        <v>0</v>
      </c>
      <c r="E7" s="148">
        <v>0</v>
      </c>
      <c r="F7" s="192">
        <f t="shared" ref="F7:F22" si="0">C7*D7*E7</f>
        <v>0</v>
      </c>
      <c r="G7" s="154"/>
      <c r="H7" s="150">
        <v>0</v>
      </c>
      <c r="I7" s="155">
        <f>H7-F7</f>
        <v>0</v>
      </c>
      <c r="J7" s="114" t="e">
        <f>(H7/F7)*100</f>
        <v>#DIV/0!</v>
      </c>
    </row>
    <row r="8" spans="1:13" x14ac:dyDescent="0.15">
      <c r="A8" s="22" t="s">
        <v>21</v>
      </c>
      <c r="B8" s="79" t="s">
        <v>232</v>
      </c>
      <c r="C8" s="128">
        <v>0</v>
      </c>
      <c r="D8" s="129">
        <v>0</v>
      </c>
      <c r="E8" s="148">
        <v>0</v>
      </c>
      <c r="F8" s="192">
        <f t="shared" si="0"/>
        <v>0</v>
      </c>
      <c r="G8" s="154"/>
      <c r="H8" s="150">
        <v>0</v>
      </c>
      <c r="I8" s="155">
        <f>H8-F8</f>
        <v>0</v>
      </c>
      <c r="J8" s="114" t="e">
        <f>(H8/F8)*100</f>
        <v>#DIV/0!</v>
      </c>
    </row>
    <row r="9" spans="1:13" x14ac:dyDescent="0.15">
      <c r="A9" s="22" t="s">
        <v>22</v>
      </c>
      <c r="B9" s="79" t="s">
        <v>232</v>
      </c>
      <c r="C9" s="128">
        <v>0</v>
      </c>
      <c r="D9" s="129">
        <v>0</v>
      </c>
      <c r="E9" s="148">
        <v>0</v>
      </c>
      <c r="F9" s="192">
        <f t="shared" si="0"/>
        <v>0</v>
      </c>
      <c r="G9" s="154"/>
      <c r="H9" s="150">
        <v>0</v>
      </c>
      <c r="I9" s="155">
        <f>H9-F9</f>
        <v>0</v>
      </c>
      <c r="J9" s="114" t="e">
        <f>(H9/F9)*100</f>
        <v>#DIV/0!</v>
      </c>
    </row>
    <row r="10" spans="1:13" x14ac:dyDescent="0.15">
      <c r="A10" s="22" t="s">
        <v>23</v>
      </c>
      <c r="B10" s="79" t="s">
        <v>232</v>
      </c>
      <c r="C10" s="128">
        <v>0</v>
      </c>
      <c r="D10" s="129">
        <v>0</v>
      </c>
      <c r="E10" s="148">
        <v>0</v>
      </c>
      <c r="F10" s="192">
        <f t="shared" si="0"/>
        <v>0</v>
      </c>
      <c r="G10" s="154"/>
      <c r="H10" s="150">
        <v>0</v>
      </c>
      <c r="I10" s="155">
        <f>H10-F10</f>
        <v>0</v>
      </c>
      <c r="J10" s="114" t="e">
        <f>(H10/F10)*100</f>
        <v>#DIV/0!</v>
      </c>
      <c r="M10" s="7"/>
    </row>
    <row r="11" spans="1:13" x14ac:dyDescent="0.15">
      <c r="A11" s="22" t="s">
        <v>24</v>
      </c>
      <c r="B11" s="79" t="s">
        <v>232</v>
      </c>
      <c r="C11" s="128">
        <v>0</v>
      </c>
      <c r="D11" s="129">
        <v>0</v>
      </c>
      <c r="E11" s="148">
        <v>0</v>
      </c>
      <c r="F11" s="192">
        <f t="shared" si="0"/>
        <v>0</v>
      </c>
      <c r="G11" s="154"/>
      <c r="H11" s="150">
        <v>0</v>
      </c>
      <c r="I11" s="155">
        <f>H11-F11</f>
        <v>0</v>
      </c>
      <c r="J11" s="114" t="e">
        <f>(H11/F11)*100</f>
        <v>#DIV/0!</v>
      </c>
      <c r="K11" s="27"/>
    </row>
    <row r="12" spans="1:13" x14ac:dyDescent="0.15">
      <c r="A12" s="22" t="s">
        <v>25</v>
      </c>
      <c r="B12" s="79" t="s">
        <v>232</v>
      </c>
      <c r="C12" s="128">
        <v>0</v>
      </c>
      <c r="D12" s="129">
        <v>0</v>
      </c>
      <c r="E12" s="148">
        <v>0</v>
      </c>
      <c r="F12" s="192">
        <f t="shared" si="0"/>
        <v>0</v>
      </c>
      <c r="G12" s="154"/>
      <c r="H12" s="150">
        <v>0</v>
      </c>
      <c r="I12" s="155">
        <f t="shared" ref="I12:I20" si="1">H12-F12</f>
        <v>0</v>
      </c>
      <c r="J12" s="114" t="e">
        <f t="shared" ref="J12:J20" si="2">(H12/F12)*100</f>
        <v>#DIV/0!</v>
      </c>
      <c r="K12" s="27"/>
    </row>
    <row r="13" spans="1:13" x14ac:dyDescent="0.15">
      <c r="A13" s="22" t="s">
        <v>150</v>
      </c>
      <c r="B13" s="79" t="s">
        <v>232</v>
      </c>
      <c r="C13" s="128">
        <v>0</v>
      </c>
      <c r="D13" s="129">
        <v>0</v>
      </c>
      <c r="E13" s="148">
        <v>0</v>
      </c>
      <c r="F13" s="192">
        <f t="shared" si="0"/>
        <v>0</v>
      </c>
      <c r="G13" s="154"/>
      <c r="H13" s="150">
        <v>0</v>
      </c>
      <c r="I13" s="155">
        <f t="shared" si="1"/>
        <v>0</v>
      </c>
      <c r="J13" s="114" t="e">
        <f t="shared" si="2"/>
        <v>#DIV/0!</v>
      </c>
      <c r="K13" s="27"/>
    </row>
    <row r="14" spans="1:13" x14ac:dyDescent="0.15">
      <c r="A14" s="22" t="s">
        <v>26</v>
      </c>
      <c r="B14" s="79" t="s">
        <v>232</v>
      </c>
      <c r="C14" s="128">
        <v>0</v>
      </c>
      <c r="D14" s="129">
        <v>0</v>
      </c>
      <c r="E14" s="148">
        <v>0</v>
      </c>
      <c r="F14" s="192">
        <f t="shared" si="0"/>
        <v>0</v>
      </c>
      <c r="G14" s="154"/>
      <c r="H14" s="150">
        <v>0</v>
      </c>
      <c r="I14" s="155">
        <f t="shared" si="1"/>
        <v>0</v>
      </c>
      <c r="J14" s="114" t="e">
        <f t="shared" si="2"/>
        <v>#DIV/0!</v>
      </c>
      <c r="K14" s="27"/>
    </row>
    <row r="15" spans="1:13" x14ac:dyDescent="0.15">
      <c r="A15" s="22" t="s">
        <v>27</v>
      </c>
      <c r="B15" s="79" t="s">
        <v>232</v>
      </c>
      <c r="C15" s="128">
        <v>0</v>
      </c>
      <c r="D15" s="129">
        <v>0</v>
      </c>
      <c r="E15" s="148">
        <v>0</v>
      </c>
      <c r="F15" s="192">
        <f t="shared" si="0"/>
        <v>0</v>
      </c>
      <c r="G15" s="154"/>
      <c r="H15" s="150">
        <v>0</v>
      </c>
      <c r="I15" s="155">
        <f t="shared" si="1"/>
        <v>0</v>
      </c>
      <c r="J15" s="114" t="e">
        <f t="shared" si="2"/>
        <v>#DIV/0!</v>
      </c>
      <c r="K15" s="27"/>
    </row>
    <row r="16" spans="1:13" x14ac:dyDescent="0.15">
      <c r="A16" s="22" t="s">
        <v>53</v>
      </c>
      <c r="B16" s="79" t="s">
        <v>232</v>
      </c>
      <c r="C16" s="128">
        <v>0</v>
      </c>
      <c r="D16" s="129">
        <v>0</v>
      </c>
      <c r="E16" s="148">
        <v>0</v>
      </c>
      <c r="F16" s="192">
        <f t="shared" si="0"/>
        <v>0</v>
      </c>
      <c r="G16" s="154"/>
      <c r="H16" s="150">
        <v>0</v>
      </c>
      <c r="I16" s="155">
        <f t="shared" si="1"/>
        <v>0</v>
      </c>
      <c r="J16" s="114" t="e">
        <f t="shared" si="2"/>
        <v>#DIV/0!</v>
      </c>
      <c r="K16" s="27"/>
    </row>
    <row r="17" spans="1:11" x14ac:dyDescent="0.15">
      <c r="A17" s="22" t="s">
        <v>151</v>
      </c>
      <c r="B17" s="79" t="s">
        <v>232</v>
      </c>
      <c r="C17" s="128">
        <v>0</v>
      </c>
      <c r="D17" s="129">
        <v>0</v>
      </c>
      <c r="E17" s="148">
        <v>0</v>
      </c>
      <c r="F17" s="192">
        <f t="shared" si="0"/>
        <v>0</v>
      </c>
      <c r="G17" s="154"/>
      <c r="H17" s="150">
        <v>0</v>
      </c>
      <c r="I17" s="155">
        <f t="shared" si="1"/>
        <v>0</v>
      </c>
      <c r="J17" s="114" t="e">
        <f t="shared" si="2"/>
        <v>#DIV/0!</v>
      </c>
      <c r="K17" s="27"/>
    </row>
    <row r="18" spans="1:11" x14ac:dyDescent="0.15">
      <c r="A18" s="22" t="s">
        <v>152</v>
      </c>
      <c r="B18" s="79" t="s">
        <v>232</v>
      </c>
      <c r="C18" s="128">
        <v>0</v>
      </c>
      <c r="D18" s="129">
        <v>0</v>
      </c>
      <c r="E18" s="148">
        <v>0</v>
      </c>
      <c r="F18" s="192">
        <f t="shared" si="0"/>
        <v>0</v>
      </c>
      <c r="G18" s="154"/>
      <c r="H18" s="150">
        <v>0</v>
      </c>
      <c r="I18" s="155">
        <f t="shared" si="1"/>
        <v>0</v>
      </c>
      <c r="J18" s="114" t="e">
        <f t="shared" si="2"/>
        <v>#DIV/0!</v>
      </c>
      <c r="K18" s="27"/>
    </row>
    <row r="19" spans="1:11" x14ac:dyDescent="0.15">
      <c r="A19" s="22" t="s">
        <v>153</v>
      </c>
      <c r="B19" s="79" t="s">
        <v>232</v>
      </c>
      <c r="C19" s="128">
        <v>0</v>
      </c>
      <c r="D19" s="129">
        <v>0</v>
      </c>
      <c r="E19" s="148">
        <v>0</v>
      </c>
      <c r="F19" s="192">
        <f t="shared" si="0"/>
        <v>0</v>
      </c>
      <c r="G19" s="154"/>
      <c r="H19" s="150">
        <v>0</v>
      </c>
      <c r="I19" s="155">
        <f t="shared" si="1"/>
        <v>0</v>
      </c>
      <c r="J19" s="114" t="e">
        <f t="shared" si="2"/>
        <v>#DIV/0!</v>
      </c>
      <c r="K19" s="27"/>
    </row>
    <row r="20" spans="1:11" x14ac:dyDescent="0.15">
      <c r="A20" s="22" t="s">
        <v>154</v>
      </c>
      <c r="B20" s="79" t="s">
        <v>232</v>
      </c>
      <c r="C20" s="128">
        <v>0</v>
      </c>
      <c r="D20" s="129">
        <v>0</v>
      </c>
      <c r="E20" s="148">
        <v>0</v>
      </c>
      <c r="F20" s="192">
        <f t="shared" si="0"/>
        <v>0</v>
      </c>
      <c r="G20" s="154"/>
      <c r="H20" s="150">
        <v>0</v>
      </c>
      <c r="I20" s="155">
        <f t="shared" si="1"/>
        <v>0</v>
      </c>
      <c r="J20" s="114" t="e">
        <f t="shared" si="2"/>
        <v>#DIV/0!</v>
      </c>
      <c r="K20" s="27"/>
    </row>
    <row r="21" spans="1:11" x14ac:dyDescent="0.15">
      <c r="A21" s="22" t="s">
        <v>217</v>
      </c>
      <c r="B21" s="79" t="s">
        <v>232</v>
      </c>
      <c r="C21" s="128">
        <v>0</v>
      </c>
      <c r="D21" s="129">
        <v>0</v>
      </c>
      <c r="E21" s="148">
        <v>0</v>
      </c>
      <c r="F21" s="192">
        <f t="shared" si="0"/>
        <v>0</v>
      </c>
      <c r="G21" s="154"/>
      <c r="H21" s="150">
        <v>0</v>
      </c>
      <c r="I21" s="155">
        <f>H21-F21</f>
        <v>0</v>
      </c>
      <c r="J21" s="114" t="e">
        <f>(H21/F21)*100</f>
        <v>#DIV/0!</v>
      </c>
      <c r="K21" s="27"/>
    </row>
    <row r="22" spans="1:11" ht="14" thickBot="1" x14ac:dyDescent="0.2">
      <c r="A22" s="22" t="s">
        <v>218</v>
      </c>
      <c r="B22" s="79" t="s">
        <v>232</v>
      </c>
      <c r="C22" s="130">
        <v>0</v>
      </c>
      <c r="D22" s="131">
        <v>0</v>
      </c>
      <c r="E22" s="156">
        <v>0</v>
      </c>
      <c r="F22" s="193">
        <f t="shared" si="0"/>
        <v>0</v>
      </c>
      <c r="G22" s="154"/>
      <c r="H22" s="156">
        <v>0</v>
      </c>
      <c r="I22" s="165">
        <f>H22-F22</f>
        <v>0</v>
      </c>
      <c r="J22" s="166" t="e">
        <f>(H22/F22)*100</f>
        <v>#DIV/0!</v>
      </c>
      <c r="K22" s="27"/>
    </row>
    <row r="23" spans="1:11" ht="14" thickTop="1" x14ac:dyDescent="0.15">
      <c r="A23" s="23"/>
      <c r="B23" s="15" t="s">
        <v>62</v>
      </c>
      <c r="C23" s="121"/>
      <c r="D23" s="121"/>
      <c r="E23" s="157"/>
      <c r="F23" s="157">
        <f>SUM(F7:F22)</f>
        <v>0</v>
      </c>
      <c r="G23" s="158"/>
      <c r="H23" s="159">
        <f>SUM(H7:H22)</f>
        <v>0</v>
      </c>
      <c r="I23" s="164">
        <f>H23-F23</f>
        <v>0</v>
      </c>
      <c r="J23" s="122" t="e">
        <f>(H23/F23)*100</f>
        <v>#DIV/0!</v>
      </c>
    </row>
    <row r="24" spans="1:11" x14ac:dyDescent="0.15">
      <c r="B24" s="1"/>
      <c r="C24" s="1"/>
      <c r="D24" s="1"/>
      <c r="E24" s="1"/>
      <c r="F24" s="1"/>
      <c r="G24" s="1"/>
      <c r="H24" s="26"/>
      <c r="I24" s="3"/>
    </row>
    <row r="25" spans="1:11" ht="14" thickBot="1" x14ac:dyDescent="0.2">
      <c r="B25" s="1"/>
      <c r="C25" s="1"/>
      <c r="D25" s="1"/>
      <c r="E25" s="1"/>
      <c r="F25" s="1"/>
      <c r="G25" s="1"/>
      <c r="H25" s="26"/>
      <c r="I25" s="3"/>
    </row>
    <row r="26" spans="1:11" ht="14" thickBot="1" x14ac:dyDescent="0.2">
      <c r="A26" s="87" t="s">
        <v>174</v>
      </c>
      <c r="B26" s="280" t="s">
        <v>78</v>
      </c>
      <c r="C26" s="287"/>
      <c r="D26" s="287"/>
      <c r="E26" s="281"/>
      <c r="F26" s="91" t="s">
        <v>233</v>
      </c>
      <c r="G26" s="1"/>
      <c r="H26" s="92" t="s">
        <v>234</v>
      </c>
      <c r="I26" s="28" t="s">
        <v>7</v>
      </c>
      <c r="J26" s="28" t="s">
        <v>28</v>
      </c>
    </row>
    <row r="27" spans="1:11" x14ac:dyDescent="0.15">
      <c r="A27" s="21" t="s">
        <v>35</v>
      </c>
      <c r="B27" s="275" t="s">
        <v>232</v>
      </c>
      <c r="C27" s="283"/>
      <c r="D27" s="283"/>
      <c r="E27" s="276"/>
      <c r="F27" s="153">
        <v>0</v>
      </c>
      <c r="G27" s="154"/>
      <c r="H27" s="150">
        <v>0</v>
      </c>
      <c r="I27" s="155">
        <f t="shared" ref="I27:I39" si="3">H27-F27</f>
        <v>0</v>
      </c>
      <c r="J27" s="114" t="e">
        <f t="shared" ref="J27:J39" si="4">(H27/F27)*100</f>
        <v>#DIV/0!</v>
      </c>
    </row>
    <row r="28" spans="1:11" x14ac:dyDescent="0.15">
      <c r="A28" s="22" t="s">
        <v>36</v>
      </c>
      <c r="B28" s="275" t="s">
        <v>232</v>
      </c>
      <c r="C28" s="283"/>
      <c r="D28" s="283"/>
      <c r="E28" s="276"/>
      <c r="F28" s="153">
        <v>0</v>
      </c>
      <c r="G28" s="154"/>
      <c r="H28" s="150">
        <v>0</v>
      </c>
      <c r="I28" s="155">
        <f t="shared" si="3"/>
        <v>0</v>
      </c>
      <c r="J28" s="114" t="e">
        <f t="shared" si="4"/>
        <v>#DIV/0!</v>
      </c>
    </row>
    <row r="29" spans="1:11" x14ac:dyDescent="0.15">
      <c r="A29" s="22" t="s">
        <v>37</v>
      </c>
      <c r="B29" s="275" t="s">
        <v>232</v>
      </c>
      <c r="C29" s="283"/>
      <c r="D29" s="283"/>
      <c r="E29" s="276"/>
      <c r="F29" s="153">
        <v>0</v>
      </c>
      <c r="G29" s="154"/>
      <c r="H29" s="150">
        <v>0</v>
      </c>
      <c r="I29" s="155">
        <f t="shared" si="3"/>
        <v>0</v>
      </c>
      <c r="J29" s="114" t="e">
        <f t="shared" si="4"/>
        <v>#DIV/0!</v>
      </c>
    </row>
    <row r="30" spans="1:11" x14ac:dyDescent="0.15">
      <c r="A30" s="22" t="s">
        <v>38</v>
      </c>
      <c r="B30" s="275" t="s">
        <v>232</v>
      </c>
      <c r="C30" s="283"/>
      <c r="D30" s="283"/>
      <c r="E30" s="276"/>
      <c r="F30" s="153">
        <v>0</v>
      </c>
      <c r="G30" s="154"/>
      <c r="H30" s="150">
        <v>0</v>
      </c>
      <c r="I30" s="155">
        <f t="shared" si="3"/>
        <v>0</v>
      </c>
      <c r="J30" s="114" t="e">
        <f t="shared" si="4"/>
        <v>#DIV/0!</v>
      </c>
    </row>
    <row r="31" spans="1:11" x14ac:dyDescent="0.15">
      <c r="A31" s="22" t="s">
        <v>39</v>
      </c>
      <c r="B31" s="275" t="s">
        <v>232</v>
      </c>
      <c r="C31" s="283"/>
      <c r="D31" s="283"/>
      <c r="E31" s="276"/>
      <c r="F31" s="153">
        <v>0</v>
      </c>
      <c r="G31" s="154"/>
      <c r="H31" s="150">
        <v>0</v>
      </c>
      <c r="I31" s="155">
        <f t="shared" si="3"/>
        <v>0</v>
      </c>
      <c r="J31" s="114" t="e">
        <f t="shared" si="4"/>
        <v>#DIV/0!</v>
      </c>
    </row>
    <row r="32" spans="1:11" x14ac:dyDescent="0.15">
      <c r="A32" s="22" t="s">
        <v>40</v>
      </c>
      <c r="B32" s="275" t="s">
        <v>232</v>
      </c>
      <c r="C32" s="283"/>
      <c r="D32" s="283"/>
      <c r="E32" s="276"/>
      <c r="F32" s="153">
        <v>0</v>
      </c>
      <c r="G32" s="154"/>
      <c r="H32" s="150">
        <v>0</v>
      </c>
      <c r="I32" s="155">
        <f t="shared" si="3"/>
        <v>0</v>
      </c>
      <c r="J32" s="114" t="e">
        <f t="shared" si="4"/>
        <v>#DIV/0!</v>
      </c>
    </row>
    <row r="33" spans="1:10" x14ac:dyDescent="0.15">
      <c r="A33" s="22" t="s">
        <v>41</v>
      </c>
      <c r="B33" s="275" t="s">
        <v>232</v>
      </c>
      <c r="C33" s="283"/>
      <c r="D33" s="283"/>
      <c r="E33" s="276"/>
      <c r="F33" s="153">
        <v>0</v>
      </c>
      <c r="G33" s="154"/>
      <c r="H33" s="150">
        <v>0</v>
      </c>
      <c r="I33" s="155">
        <f t="shared" si="3"/>
        <v>0</v>
      </c>
      <c r="J33" s="114" t="e">
        <f t="shared" si="4"/>
        <v>#DIV/0!</v>
      </c>
    </row>
    <row r="34" spans="1:10" x14ac:dyDescent="0.15">
      <c r="A34" s="22" t="s">
        <v>42</v>
      </c>
      <c r="B34" s="275" t="s">
        <v>232</v>
      </c>
      <c r="C34" s="283"/>
      <c r="D34" s="283"/>
      <c r="E34" s="276"/>
      <c r="F34" s="153">
        <v>0</v>
      </c>
      <c r="G34" s="154"/>
      <c r="H34" s="150">
        <v>0</v>
      </c>
      <c r="I34" s="155">
        <f t="shared" si="3"/>
        <v>0</v>
      </c>
      <c r="J34" s="114" t="e">
        <f t="shared" si="4"/>
        <v>#DIV/0!</v>
      </c>
    </row>
    <row r="35" spans="1:10" x14ac:dyDescent="0.15">
      <c r="A35" s="22" t="s">
        <v>43</v>
      </c>
      <c r="B35" s="275" t="s">
        <v>232</v>
      </c>
      <c r="C35" s="283"/>
      <c r="D35" s="283"/>
      <c r="E35" s="276"/>
      <c r="F35" s="153">
        <v>0</v>
      </c>
      <c r="G35" s="154"/>
      <c r="H35" s="150">
        <v>0</v>
      </c>
      <c r="I35" s="155">
        <f>H35-F35</f>
        <v>0</v>
      </c>
      <c r="J35" s="114" t="e">
        <f>(H35/F35)*100</f>
        <v>#DIV/0!</v>
      </c>
    </row>
    <row r="36" spans="1:10" x14ac:dyDescent="0.15">
      <c r="A36" s="22" t="s">
        <v>63</v>
      </c>
      <c r="B36" s="275" t="s">
        <v>232</v>
      </c>
      <c r="C36" s="283"/>
      <c r="D36" s="283"/>
      <c r="E36" s="276"/>
      <c r="F36" s="153">
        <v>0</v>
      </c>
      <c r="G36" s="154"/>
      <c r="H36" s="150">
        <v>0</v>
      </c>
      <c r="I36" s="155">
        <f>H36-F36</f>
        <v>0</v>
      </c>
      <c r="J36" s="114" t="e">
        <f>(H36/F36)*100</f>
        <v>#DIV/0!</v>
      </c>
    </row>
    <row r="37" spans="1:10" x14ac:dyDescent="0.15">
      <c r="A37" s="22" t="s">
        <v>116</v>
      </c>
      <c r="B37" s="275" t="s">
        <v>232</v>
      </c>
      <c r="C37" s="283"/>
      <c r="D37" s="283"/>
      <c r="E37" s="276"/>
      <c r="F37" s="153">
        <v>0</v>
      </c>
      <c r="G37" s="154"/>
      <c r="H37" s="150">
        <v>0</v>
      </c>
      <c r="I37" s="155">
        <f>H37-F37</f>
        <v>0</v>
      </c>
      <c r="J37" s="114" t="e">
        <f>(H37/F37)*100</f>
        <v>#DIV/0!</v>
      </c>
    </row>
    <row r="38" spans="1:10" ht="14" thickBot="1" x14ac:dyDescent="0.2">
      <c r="A38" s="94" t="s">
        <v>117</v>
      </c>
      <c r="B38" s="277" t="s">
        <v>232</v>
      </c>
      <c r="C38" s="284"/>
      <c r="D38" s="284"/>
      <c r="E38" s="278"/>
      <c r="F38" s="194">
        <v>0</v>
      </c>
      <c r="G38" s="154"/>
      <c r="H38" s="156">
        <v>0</v>
      </c>
      <c r="I38" s="165">
        <f>H38-F38</f>
        <v>0</v>
      </c>
      <c r="J38" s="166" t="e">
        <f>(H38/F38)*100</f>
        <v>#DIV/0!</v>
      </c>
    </row>
    <row r="39" spans="1:10" ht="14" thickTop="1" x14ac:dyDescent="0.15">
      <c r="A39" s="23"/>
      <c r="B39" s="15" t="s">
        <v>186</v>
      </c>
      <c r="C39" s="15"/>
      <c r="D39" s="16"/>
      <c r="E39" s="16"/>
      <c r="F39" s="157">
        <f>SUM(F27:F38)</f>
        <v>0</v>
      </c>
      <c r="G39" s="158"/>
      <c r="H39" s="159">
        <f>SUM(H27:H38)</f>
        <v>0</v>
      </c>
      <c r="I39" s="164">
        <f t="shared" si="3"/>
        <v>0</v>
      </c>
      <c r="J39" s="122" t="e">
        <f t="shared" si="4"/>
        <v>#DIV/0!</v>
      </c>
    </row>
    <row r="40" spans="1:10" x14ac:dyDescent="0.15">
      <c r="B40" s="1"/>
      <c r="C40" s="1"/>
      <c r="D40" s="1"/>
      <c r="E40" s="1"/>
      <c r="F40" s="95"/>
      <c r="G40" s="9"/>
      <c r="H40" s="26"/>
      <c r="I40" s="3"/>
    </row>
    <row r="41" spans="1:10" ht="14" thickBot="1" x14ac:dyDescent="0.2">
      <c r="B41" s="1"/>
      <c r="C41" s="1"/>
      <c r="D41" s="1"/>
      <c r="E41" s="1"/>
      <c r="F41" s="95"/>
      <c r="G41" s="9"/>
      <c r="H41" s="26"/>
      <c r="I41" s="3"/>
    </row>
    <row r="42" spans="1:10" ht="25" thickBot="1" x14ac:dyDescent="0.2">
      <c r="A42" s="87" t="s">
        <v>175</v>
      </c>
      <c r="B42" s="280" t="s">
        <v>64</v>
      </c>
      <c r="C42" s="281"/>
      <c r="D42" s="96" t="s">
        <v>215</v>
      </c>
      <c r="E42" s="97" t="s">
        <v>235</v>
      </c>
      <c r="F42" s="91" t="s">
        <v>233</v>
      </c>
      <c r="G42" s="1"/>
      <c r="H42" s="92" t="s">
        <v>234</v>
      </c>
      <c r="I42" s="28" t="s">
        <v>7</v>
      </c>
      <c r="J42" s="28" t="s">
        <v>28</v>
      </c>
    </row>
    <row r="43" spans="1:10" x14ac:dyDescent="0.15">
      <c r="A43" s="21" t="s">
        <v>44</v>
      </c>
      <c r="B43" s="275" t="s">
        <v>232</v>
      </c>
      <c r="C43" s="276"/>
      <c r="D43" s="133">
        <v>0</v>
      </c>
      <c r="E43" s="148">
        <v>0</v>
      </c>
      <c r="F43" s="195">
        <f>D43*E43</f>
        <v>0</v>
      </c>
      <c r="G43" s="169"/>
      <c r="H43" s="170">
        <v>0</v>
      </c>
      <c r="I43" s="155">
        <f>H43-F43</f>
        <v>0</v>
      </c>
      <c r="J43" s="114" t="e">
        <f>(H43/F43)*100</f>
        <v>#DIV/0!</v>
      </c>
    </row>
    <row r="44" spans="1:10" x14ac:dyDescent="0.15">
      <c r="A44" s="22" t="s">
        <v>45</v>
      </c>
      <c r="B44" s="275" t="s">
        <v>232</v>
      </c>
      <c r="C44" s="276"/>
      <c r="D44" s="133">
        <v>0</v>
      </c>
      <c r="E44" s="148">
        <v>0</v>
      </c>
      <c r="F44" s="195">
        <f t="shared" ref="F44:F53" si="5">D44*E44</f>
        <v>0</v>
      </c>
      <c r="G44" s="169"/>
      <c r="H44" s="170">
        <v>0</v>
      </c>
      <c r="I44" s="155">
        <f t="shared" ref="I44:I50" si="6">H44-F44</f>
        <v>0</v>
      </c>
      <c r="J44" s="114" t="e">
        <f t="shared" ref="J44:J50" si="7">(H44/F44)*100</f>
        <v>#DIV/0!</v>
      </c>
    </row>
    <row r="45" spans="1:10" x14ac:dyDescent="0.15">
      <c r="A45" s="21" t="s">
        <v>50</v>
      </c>
      <c r="B45" s="275" t="s">
        <v>232</v>
      </c>
      <c r="C45" s="276"/>
      <c r="D45" s="133">
        <v>0</v>
      </c>
      <c r="E45" s="148">
        <v>0</v>
      </c>
      <c r="F45" s="195">
        <f t="shared" si="5"/>
        <v>0</v>
      </c>
      <c r="G45" s="169"/>
      <c r="H45" s="170">
        <v>0</v>
      </c>
      <c r="I45" s="155">
        <f t="shared" si="6"/>
        <v>0</v>
      </c>
      <c r="J45" s="114" t="e">
        <f t="shared" si="7"/>
        <v>#DIV/0!</v>
      </c>
    </row>
    <row r="46" spans="1:10" x14ac:dyDescent="0.15">
      <c r="A46" s="22" t="s">
        <v>65</v>
      </c>
      <c r="B46" s="275" t="s">
        <v>232</v>
      </c>
      <c r="C46" s="276"/>
      <c r="D46" s="133">
        <v>0</v>
      </c>
      <c r="E46" s="148">
        <v>0</v>
      </c>
      <c r="F46" s="195">
        <f t="shared" si="5"/>
        <v>0</v>
      </c>
      <c r="G46" s="169"/>
      <c r="H46" s="170">
        <v>0</v>
      </c>
      <c r="I46" s="155">
        <f t="shared" si="6"/>
        <v>0</v>
      </c>
      <c r="J46" s="114" t="e">
        <f t="shared" si="7"/>
        <v>#DIV/0!</v>
      </c>
    </row>
    <row r="47" spans="1:10" x14ac:dyDescent="0.15">
      <c r="A47" s="21" t="s">
        <v>66</v>
      </c>
      <c r="B47" s="275" t="s">
        <v>232</v>
      </c>
      <c r="C47" s="276"/>
      <c r="D47" s="133">
        <v>0</v>
      </c>
      <c r="E47" s="148">
        <v>0</v>
      </c>
      <c r="F47" s="195">
        <f t="shared" si="5"/>
        <v>0</v>
      </c>
      <c r="G47" s="169"/>
      <c r="H47" s="170">
        <v>0</v>
      </c>
      <c r="I47" s="155">
        <f t="shared" si="6"/>
        <v>0</v>
      </c>
      <c r="J47" s="114" t="e">
        <f t="shared" si="7"/>
        <v>#DIV/0!</v>
      </c>
    </row>
    <row r="48" spans="1:10" x14ac:dyDescent="0.15">
      <c r="A48" s="22" t="s">
        <v>67</v>
      </c>
      <c r="B48" s="275" t="s">
        <v>232</v>
      </c>
      <c r="C48" s="276"/>
      <c r="D48" s="133">
        <v>0</v>
      </c>
      <c r="E48" s="148">
        <v>0</v>
      </c>
      <c r="F48" s="195">
        <f t="shared" si="5"/>
        <v>0</v>
      </c>
      <c r="G48" s="169"/>
      <c r="H48" s="170">
        <v>0</v>
      </c>
      <c r="I48" s="155">
        <f t="shared" si="6"/>
        <v>0</v>
      </c>
      <c r="J48" s="114" t="e">
        <f t="shared" si="7"/>
        <v>#DIV/0!</v>
      </c>
    </row>
    <row r="49" spans="1:10" x14ac:dyDescent="0.15">
      <c r="A49" s="21" t="s">
        <v>68</v>
      </c>
      <c r="B49" s="275" t="s">
        <v>232</v>
      </c>
      <c r="C49" s="276"/>
      <c r="D49" s="133">
        <v>0</v>
      </c>
      <c r="E49" s="148">
        <v>0</v>
      </c>
      <c r="F49" s="195">
        <f t="shared" si="5"/>
        <v>0</v>
      </c>
      <c r="G49" s="169"/>
      <c r="H49" s="170">
        <v>0</v>
      </c>
      <c r="I49" s="155">
        <f t="shared" si="6"/>
        <v>0</v>
      </c>
      <c r="J49" s="114" t="e">
        <f t="shared" si="7"/>
        <v>#DIV/0!</v>
      </c>
    </row>
    <row r="50" spans="1:10" x14ac:dyDescent="0.15">
      <c r="A50" s="22" t="s">
        <v>69</v>
      </c>
      <c r="B50" s="275" t="s">
        <v>232</v>
      </c>
      <c r="C50" s="276"/>
      <c r="D50" s="133">
        <v>0</v>
      </c>
      <c r="E50" s="148">
        <v>0</v>
      </c>
      <c r="F50" s="195">
        <f t="shared" si="5"/>
        <v>0</v>
      </c>
      <c r="G50" s="169"/>
      <c r="H50" s="170">
        <v>0</v>
      </c>
      <c r="I50" s="155">
        <f t="shared" si="6"/>
        <v>0</v>
      </c>
      <c r="J50" s="114" t="e">
        <f t="shared" si="7"/>
        <v>#DIV/0!</v>
      </c>
    </row>
    <row r="51" spans="1:10" x14ac:dyDescent="0.15">
      <c r="A51" s="22" t="s">
        <v>70</v>
      </c>
      <c r="B51" s="275" t="s">
        <v>232</v>
      </c>
      <c r="C51" s="276"/>
      <c r="D51" s="133">
        <v>0</v>
      </c>
      <c r="E51" s="148">
        <v>0</v>
      </c>
      <c r="F51" s="195">
        <f t="shared" si="5"/>
        <v>0</v>
      </c>
      <c r="G51" s="169"/>
      <c r="H51" s="170">
        <v>0</v>
      </c>
      <c r="I51" s="155">
        <f>H51-F51</f>
        <v>0</v>
      </c>
      <c r="J51" s="114" t="e">
        <f>(H51/F51)*100</f>
        <v>#DIV/0!</v>
      </c>
    </row>
    <row r="52" spans="1:10" x14ac:dyDescent="0.15">
      <c r="A52" s="21" t="s">
        <v>157</v>
      </c>
      <c r="B52" s="275" t="s">
        <v>232</v>
      </c>
      <c r="C52" s="276"/>
      <c r="D52" s="133">
        <v>0</v>
      </c>
      <c r="E52" s="148">
        <v>0</v>
      </c>
      <c r="F52" s="195">
        <f t="shared" si="5"/>
        <v>0</v>
      </c>
      <c r="G52" s="169"/>
      <c r="H52" s="170">
        <v>0</v>
      </c>
      <c r="I52" s="155">
        <f>H52-F52</f>
        <v>0</v>
      </c>
      <c r="J52" s="114" t="e">
        <f>(H52/F52)*100</f>
        <v>#DIV/0!</v>
      </c>
    </row>
    <row r="53" spans="1:10" ht="14" thickBot="1" x14ac:dyDescent="0.2">
      <c r="A53" s="94" t="s">
        <v>158</v>
      </c>
      <c r="B53" s="277" t="s">
        <v>232</v>
      </c>
      <c r="C53" s="278"/>
      <c r="D53" s="131">
        <v>0</v>
      </c>
      <c r="E53" s="156">
        <v>0</v>
      </c>
      <c r="F53" s="193">
        <f t="shared" si="5"/>
        <v>0</v>
      </c>
      <c r="G53" s="169"/>
      <c r="H53" s="170">
        <v>0</v>
      </c>
      <c r="I53" s="165">
        <f>H53-F53</f>
        <v>0</v>
      </c>
      <c r="J53" s="166" t="e">
        <f>(H53/F53)*100</f>
        <v>#DIV/0!</v>
      </c>
    </row>
    <row r="54" spans="1:10" ht="14" thickTop="1" x14ac:dyDescent="0.15">
      <c r="A54" s="23"/>
      <c r="B54" s="15" t="s">
        <v>71</v>
      </c>
      <c r="C54" s="15"/>
      <c r="D54" s="120"/>
      <c r="E54" s="173"/>
      <c r="F54" s="157">
        <f>SUM(F43:F53)</f>
        <v>0</v>
      </c>
      <c r="G54" s="174"/>
      <c r="H54" s="175">
        <f>SUM(H43:H53)</f>
        <v>0</v>
      </c>
      <c r="I54" s="164">
        <f>H54-F54</f>
        <v>0</v>
      </c>
      <c r="J54" s="122" t="e">
        <f>(H54/F54)*100</f>
        <v>#DIV/0!</v>
      </c>
    </row>
    <row r="55" spans="1:10" ht="30.75" customHeight="1" x14ac:dyDescent="0.15">
      <c r="B55" s="2"/>
      <c r="C55" s="2"/>
      <c r="D55" s="2"/>
      <c r="E55" s="2"/>
      <c r="F55" s="10"/>
      <c r="G55" s="10"/>
      <c r="H55" s="26"/>
      <c r="I55" s="3"/>
    </row>
    <row r="56" spans="1:10" ht="14" thickBot="1" x14ac:dyDescent="0.2">
      <c r="B56" s="2"/>
      <c r="C56" s="2"/>
      <c r="D56" s="2"/>
      <c r="E56" s="2"/>
      <c r="F56" s="10"/>
      <c r="G56" s="10"/>
      <c r="H56" s="26"/>
      <c r="I56" s="3"/>
    </row>
    <row r="57" spans="1:10" ht="36" customHeight="1" thickBot="1" x14ac:dyDescent="0.2">
      <c r="A57" s="87" t="s">
        <v>176</v>
      </c>
      <c r="B57" s="282" t="s">
        <v>260</v>
      </c>
      <c r="C57" s="281"/>
      <c r="D57" s="96"/>
      <c r="E57" s="97" t="s">
        <v>236</v>
      </c>
      <c r="F57" s="91" t="s">
        <v>233</v>
      </c>
      <c r="G57" s="1"/>
      <c r="H57" s="92" t="s">
        <v>234</v>
      </c>
      <c r="I57" s="28" t="s">
        <v>7</v>
      </c>
      <c r="J57" s="28" t="s">
        <v>28</v>
      </c>
    </row>
    <row r="58" spans="1:10" x14ac:dyDescent="0.15">
      <c r="A58" s="21" t="s">
        <v>46</v>
      </c>
      <c r="B58" s="275" t="s">
        <v>232</v>
      </c>
      <c r="C58" s="276"/>
      <c r="D58" s="98"/>
      <c r="E58" s="150">
        <v>0</v>
      </c>
      <c r="F58" s="196">
        <f>E58</f>
        <v>0</v>
      </c>
      <c r="G58" s="169"/>
      <c r="H58" s="170">
        <v>0</v>
      </c>
      <c r="I58" s="155">
        <f t="shared" ref="I58:I83" si="8">H58-F58</f>
        <v>0</v>
      </c>
      <c r="J58" s="114" t="e">
        <f t="shared" ref="J58:J83" si="9">(H58/F58)*100</f>
        <v>#DIV/0!</v>
      </c>
    </row>
    <row r="59" spans="1:10" x14ac:dyDescent="0.15">
      <c r="A59" s="21" t="s">
        <v>47</v>
      </c>
      <c r="B59" s="275" t="s">
        <v>232</v>
      </c>
      <c r="C59" s="276"/>
      <c r="D59" s="98"/>
      <c r="E59" s="150">
        <v>0</v>
      </c>
      <c r="F59" s="196">
        <f t="shared" ref="F59:F82" si="10">E59</f>
        <v>0</v>
      </c>
      <c r="G59" s="169"/>
      <c r="H59" s="170">
        <v>0</v>
      </c>
      <c r="I59" s="155">
        <f t="shared" ref="I59:I65" si="11">H59-F59</f>
        <v>0</v>
      </c>
      <c r="J59" s="114" t="e">
        <f t="shared" ref="J59:J65" si="12">(H59/F59)*100</f>
        <v>#DIV/0!</v>
      </c>
    </row>
    <row r="60" spans="1:10" x14ac:dyDescent="0.15">
      <c r="A60" s="21" t="s">
        <v>51</v>
      </c>
      <c r="B60" s="275" t="s">
        <v>232</v>
      </c>
      <c r="C60" s="276"/>
      <c r="D60" s="98"/>
      <c r="E60" s="150">
        <v>0</v>
      </c>
      <c r="F60" s="196">
        <f t="shared" si="10"/>
        <v>0</v>
      </c>
      <c r="G60" s="169"/>
      <c r="H60" s="170">
        <v>0</v>
      </c>
      <c r="I60" s="155">
        <f t="shared" si="11"/>
        <v>0</v>
      </c>
      <c r="J60" s="114" t="e">
        <f t="shared" si="12"/>
        <v>#DIV/0!</v>
      </c>
    </row>
    <row r="61" spans="1:10" x14ac:dyDescent="0.15">
      <c r="A61" s="21" t="s">
        <v>72</v>
      </c>
      <c r="B61" s="275" t="s">
        <v>232</v>
      </c>
      <c r="C61" s="276"/>
      <c r="D61" s="98"/>
      <c r="E61" s="150">
        <v>0</v>
      </c>
      <c r="F61" s="196">
        <f t="shared" si="10"/>
        <v>0</v>
      </c>
      <c r="G61" s="169"/>
      <c r="H61" s="170">
        <v>0</v>
      </c>
      <c r="I61" s="155">
        <f t="shared" si="11"/>
        <v>0</v>
      </c>
      <c r="J61" s="114" t="e">
        <f t="shared" si="12"/>
        <v>#DIV/0!</v>
      </c>
    </row>
    <row r="62" spans="1:10" x14ac:dyDescent="0.15">
      <c r="A62" s="21" t="s">
        <v>73</v>
      </c>
      <c r="B62" s="275" t="s">
        <v>232</v>
      </c>
      <c r="C62" s="276"/>
      <c r="D62" s="98"/>
      <c r="E62" s="150">
        <v>0</v>
      </c>
      <c r="F62" s="196">
        <f t="shared" si="10"/>
        <v>0</v>
      </c>
      <c r="G62" s="169"/>
      <c r="H62" s="170">
        <v>0</v>
      </c>
      <c r="I62" s="155">
        <f t="shared" si="11"/>
        <v>0</v>
      </c>
      <c r="J62" s="114" t="e">
        <f t="shared" si="12"/>
        <v>#DIV/0!</v>
      </c>
    </row>
    <row r="63" spans="1:10" x14ac:dyDescent="0.15">
      <c r="A63" s="21" t="s">
        <v>74</v>
      </c>
      <c r="B63" s="275" t="s">
        <v>232</v>
      </c>
      <c r="C63" s="276"/>
      <c r="D63" s="98"/>
      <c r="E63" s="150">
        <v>0</v>
      </c>
      <c r="F63" s="196">
        <f t="shared" si="10"/>
        <v>0</v>
      </c>
      <c r="G63" s="169"/>
      <c r="H63" s="170">
        <v>0</v>
      </c>
      <c r="I63" s="155">
        <f t="shared" si="11"/>
        <v>0</v>
      </c>
      <c r="J63" s="114" t="e">
        <f t="shared" si="12"/>
        <v>#DIV/0!</v>
      </c>
    </row>
    <row r="64" spans="1:10" x14ac:dyDescent="0.15">
      <c r="A64" s="21" t="s">
        <v>75</v>
      </c>
      <c r="B64" s="275" t="s">
        <v>232</v>
      </c>
      <c r="C64" s="276"/>
      <c r="D64" s="98"/>
      <c r="E64" s="150">
        <v>0</v>
      </c>
      <c r="F64" s="196">
        <f t="shared" si="10"/>
        <v>0</v>
      </c>
      <c r="G64" s="169"/>
      <c r="H64" s="170">
        <v>0</v>
      </c>
      <c r="I64" s="155">
        <f t="shared" si="11"/>
        <v>0</v>
      </c>
      <c r="J64" s="114" t="e">
        <f t="shared" si="12"/>
        <v>#DIV/0!</v>
      </c>
    </row>
    <row r="65" spans="1:10" x14ac:dyDescent="0.15">
      <c r="A65" s="21" t="s">
        <v>76</v>
      </c>
      <c r="B65" s="275" t="s">
        <v>232</v>
      </c>
      <c r="C65" s="276"/>
      <c r="D65" s="98"/>
      <c r="E65" s="150">
        <v>0</v>
      </c>
      <c r="F65" s="196">
        <f t="shared" si="10"/>
        <v>0</v>
      </c>
      <c r="G65" s="169"/>
      <c r="H65" s="170">
        <v>0</v>
      </c>
      <c r="I65" s="155">
        <f t="shared" si="11"/>
        <v>0</v>
      </c>
      <c r="J65" s="114" t="e">
        <f t="shared" si="12"/>
        <v>#DIV/0!</v>
      </c>
    </row>
    <row r="66" spans="1:10" x14ac:dyDescent="0.15">
      <c r="A66" s="21" t="s">
        <v>77</v>
      </c>
      <c r="B66" s="275" t="s">
        <v>232</v>
      </c>
      <c r="C66" s="276"/>
      <c r="D66" s="98"/>
      <c r="E66" s="150">
        <v>0</v>
      </c>
      <c r="F66" s="196">
        <f t="shared" si="10"/>
        <v>0</v>
      </c>
      <c r="G66" s="169"/>
      <c r="H66" s="170">
        <v>0</v>
      </c>
      <c r="I66" s="155">
        <f t="shared" ref="I66:I82" si="13">H66-F66</f>
        <v>0</v>
      </c>
      <c r="J66" s="114" t="e">
        <f t="shared" ref="J66:J82" si="14">(H66/F66)*100</f>
        <v>#DIV/0!</v>
      </c>
    </row>
    <row r="67" spans="1:10" x14ac:dyDescent="0.15">
      <c r="A67" s="21" t="s">
        <v>239</v>
      </c>
      <c r="B67" s="275" t="s">
        <v>232</v>
      </c>
      <c r="C67" s="276"/>
      <c r="D67" s="98"/>
      <c r="E67" s="150">
        <v>0</v>
      </c>
      <c r="F67" s="196">
        <f t="shared" si="10"/>
        <v>0</v>
      </c>
      <c r="G67" s="169"/>
      <c r="H67" s="170">
        <v>0</v>
      </c>
      <c r="I67" s="155">
        <f t="shared" si="13"/>
        <v>0</v>
      </c>
      <c r="J67" s="114" t="e">
        <f t="shared" si="14"/>
        <v>#DIV/0!</v>
      </c>
    </row>
    <row r="68" spans="1:10" x14ac:dyDescent="0.15">
      <c r="A68" s="21" t="s">
        <v>240</v>
      </c>
      <c r="B68" s="275" t="s">
        <v>232</v>
      </c>
      <c r="C68" s="276"/>
      <c r="D68" s="98"/>
      <c r="E68" s="150">
        <v>0</v>
      </c>
      <c r="F68" s="196">
        <f t="shared" si="10"/>
        <v>0</v>
      </c>
      <c r="G68" s="169"/>
      <c r="H68" s="170">
        <v>0</v>
      </c>
      <c r="I68" s="155">
        <f t="shared" si="13"/>
        <v>0</v>
      </c>
      <c r="J68" s="114" t="e">
        <f t="shared" si="14"/>
        <v>#DIV/0!</v>
      </c>
    </row>
    <row r="69" spans="1:10" x14ac:dyDescent="0.15">
      <c r="A69" s="21" t="s">
        <v>241</v>
      </c>
      <c r="B69" s="275" t="s">
        <v>232</v>
      </c>
      <c r="C69" s="276"/>
      <c r="D69" s="98"/>
      <c r="E69" s="150">
        <v>0</v>
      </c>
      <c r="F69" s="196">
        <f t="shared" si="10"/>
        <v>0</v>
      </c>
      <c r="G69" s="169"/>
      <c r="H69" s="170">
        <v>0</v>
      </c>
      <c r="I69" s="155">
        <f t="shared" si="13"/>
        <v>0</v>
      </c>
      <c r="J69" s="114" t="e">
        <f t="shared" si="14"/>
        <v>#DIV/0!</v>
      </c>
    </row>
    <row r="70" spans="1:10" x14ac:dyDescent="0.15">
      <c r="A70" s="21" t="s">
        <v>242</v>
      </c>
      <c r="B70" s="275" t="s">
        <v>232</v>
      </c>
      <c r="C70" s="276"/>
      <c r="D70" s="98"/>
      <c r="E70" s="150">
        <v>0</v>
      </c>
      <c r="F70" s="196">
        <f t="shared" si="10"/>
        <v>0</v>
      </c>
      <c r="G70" s="169"/>
      <c r="H70" s="170">
        <v>0</v>
      </c>
      <c r="I70" s="155">
        <f t="shared" si="13"/>
        <v>0</v>
      </c>
      <c r="J70" s="114" t="e">
        <f t="shared" si="14"/>
        <v>#DIV/0!</v>
      </c>
    </row>
    <row r="71" spans="1:10" x14ac:dyDescent="0.15">
      <c r="A71" s="21" t="s">
        <v>243</v>
      </c>
      <c r="B71" s="275" t="s">
        <v>232</v>
      </c>
      <c r="C71" s="276"/>
      <c r="D71" s="98"/>
      <c r="E71" s="150">
        <v>0</v>
      </c>
      <c r="F71" s="196">
        <f t="shared" si="10"/>
        <v>0</v>
      </c>
      <c r="G71" s="169"/>
      <c r="H71" s="170">
        <v>0</v>
      </c>
      <c r="I71" s="155">
        <f t="shared" si="13"/>
        <v>0</v>
      </c>
      <c r="J71" s="114" t="e">
        <f t="shared" si="14"/>
        <v>#DIV/0!</v>
      </c>
    </row>
    <row r="72" spans="1:10" x14ac:dyDescent="0.15">
      <c r="A72" s="21" t="s">
        <v>244</v>
      </c>
      <c r="B72" s="275" t="s">
        <v>232</v>
      </c>
      <c r="C72" s="276"/>
      <c r="D72" s="98"/>
      <c r="E72" s="150">
        <v>0</v>
      </c>
      <c r="F72" s="196">
        <f t="shared" si="10"/>
        <v>0</v>
      </c>
      <c r="G72" s="169"/>
      <c r="H72" s="170">
        <v>0</v>
      </c>
      <c r="I72" s="155">
        <f t="shared" si="13"/>
        <v>0</v>
      </c>
      <c r="J72" s="114" t="e">
        <f t="shared" si="14"/>
        <v>#DIV/0!</v>
      </c>
    </row>
    <row r="73" spans="1:10" x14ac:dyDescent="0.15">
      <c r="A73" s="21" t="s">
        <v>245</v>
      </c>
      <c r="B73" s="275" t="s">
        <v>232</v>
      </c>
      <c r="C73" s="276"/>
      <c r="D73" s="98"/>
      <c r="E73" s="150">
        <v>0</v>
      </c>
      <c r="F73" s="196">
        <f t="shared" si="10"/>
        <v>0</v>
      </c>
      <c r="G73" s="169"/>
      <c r="H73" s="170">
        <v>0</v>
      </c>
      <c r="I73" s="155">
        <f t="shared" si="13"/>
        <v>0</v>
      </c>
      <c r="J73" s="114" t="e">
        <f t="shared" si="14"/>
        <v>#DIV/0!</v>
      </c>
    </row>
    <row r="74" spans="1:10" x14ac:dyDescent="0.15">
      <c r="A74" s="21" t="s">
        <v>246</v>
      </c>
      <c r="B74" s="275" t="s">
        <v>232</v>
      </c>
      <c r="C74" s="276"/>
      <c r="D74" s="98"/>
      <c r="E74" s="150">
        <v>0</v>
      </c>
      <c r="F74" s="196">
        <f t="shared" si="10"/>
        <v>0</v>
      </c>
      <c r="G74" s="169"/>
      <c r="H74" s="170">
        <v>0</v>
      </c>
      <c r="I74" s="155">
        <f t="shared" si="13"/>
        <v>0</v>
      </c>
      <c r="J74" s="114" t="e">
        <f t="shared" si="14"/>
        <v>#DIV/0!</v>
      </c>
    </row>
    <row r="75" spans="1:10" x14ac:dyDescent="0.15">
      <c r="A75" s="21" t="s">
        <v>247</v>
      </c>
      <c r="B75" s="275" t="s">
        <v>232</v>
      </c>
      <c r="C75" s="276"/>
      <c r="D75" s="98"/>
      <c r="E75" s="150">
        <v>0</v>
      </c>
      <c r="F75" s="196">
        <f t="shared" si="10"/>
        <v>0</v>
      </c>
      <c r="G75" s="169"/>
      <c r="H75" s="170">
        <v>0</v>
      </c>
      <c r="I75" s="155">
        <f t="shared" si="13"/>
        <v>0</v>
      </c>
      <c r="J75" s="114" t="e">
        <f t="shared" si="14"/>
        <v>#DIV/0!</v>
      </c>
    </row>
    <row r="76" spans="1:10" x14ac:dyDescent="0.15">
      <c r="A76" s="21" t="s">
        <v>253</v>
      </c>
      <c r="B76" s="275" t="s">
        <v>232</v>
      </c>
      <c r="C76" s="276"/>
      <c r="D76" s="98"/>
      <c r="E76" s="150">
        <v>0</v>
      </c>
      <c r="F76" s="196">
        <f t="shared" si="10"/>
        <v>0</v>
      </c>
      <c r="G76" s="169"/>
      <c r="H76" s="170">
        <v>0</v>
      </c>
      <c r="I76" s="155">
        <f t="shared" si="13"/>
        <v>0</v>
      </c>
      <c r="J76" s="114" t="e">
        <f t="shared" si="14"/>
        <v>#DIV/0!</v>
      </c>
    </row>
    <row r="77" spans="1:10" x14ac:dyDescent="0.15">
      <c r="A77" s="21" t="s">
        <v>254</v>
      </c>
      <c r="B77" s="275" t="s">
        <v>232</v>
      </c>
      <c r="C77" s="276"/>
      <c r="D77" s="98"/>
      <c r="E77" s="150">
        <v>0</v>
      </c>
      <c r="F77" s="196">
        <f t="shared" si="10"/>
        <v>0</v>
      </c>
      <c r="G77" s="169"/>
      <c r="H77" s="170">
        <v>0</v>
      </c>
      <c r="I77" s="155">
        <f t="shared" si="13"/>
        <v>0</v>
      </c>
      <c r="J77" s="114" t="e">
        <f t="shared" si="14"/>
        <v>#DIV/0!</v>
      </c>
    </row>
    <row r="78" spans="1:10" x14ac:dyDescent="0.15">
      <c r="A78" s="21" t="s">
        <v>255</v>
      </c>
      <c r="B78" s="275" t="s">
        <v>232</v>
      </c>
      <c r="C78" s="276"/>
      <c r="D78" s="98"/>
      <c r="E78" s="150">
        <v>0</v>
      </c>
      <c r="F78" s="196">
        <f t="shared" si="10"/>
        <v>0</v>
      </c>
      <c r="G78" s="169"/>
      <c r="H78" s="170">
        <v>0</v>
      </c>
      <c r="I78" s="155">
        <f t="shared" si="13"/>
        <v>0</v>
      </c>
      <c r="J78" s="114" t="e">
        <f t="shared" si="14"/>
        <v>#DIV/0!</v>
      </c>
    </row>
    <row r="79" spans="1:10" x14ac:dyDescent="0.15">
      <c r="A79" s="21" t="s">
        <v>256</v>
      </c>
      <c r="B79" s="275" t="s">
        <v>232</v>
      </c>
      <c r="C79" s="276"/>
      <c r="D79" s="98"/>
      <c r="E79" s="150">
        <v>0</v>
      </c>
      <c r="F79" s="196">
        <f t="shared" si="10"/>
        <v>0</v>
      </c>
      <c r="G79" s="169"/>
      <c r="H79" s="170">
        <v>0</v>
      </c>
      <c r="I79" s="155">
        <f t="shared" si="13"/>
        <v>0</v>
      </c>
      <c r="J79" s="114" t="e">
        <f t="shared" si="14"/>
        <v>#DIV/0!</v>
      </c>
    </row>
    <row r="80" spans="1:10" x14ac:dyDescent="0.15">
      <c r="A80" s="21" t="s">
        <v>257</v>
      </c>
      <c r="B80" s="275" t="s">
        <v>232</v>
      </c>
      <c r="C80" s="276"/>
      <c r="D80" s="98"/>
      <c r="E80" s="150">
        <v>0</v>
      </c>
      <c r="F80" s="196">
        <f t="shared" si="10"/>
        <v>0</v>
      </c>
      <c r="G80" s="169"/>
      <c r="H80" s="170">
        <v>0</v>
      </c>
      <c r="I80" s="155">
        <f t="shared" si="13"/>
        <v>0</v>
      </c>
      <c r="J80" s="114" t="e">
        <f t="shared" si="14"/>
        <v>#DIV/0!</v>
      </c>
    </row>
    <row r="81" spans="1:10" x14ac:dyDescent="0.15">
      <c r="A81" s="21" t="s">
        <v>258</v>
      </c>
      <c r="B81" s="275" t="s">
        <v>232</v>
      </c>
      <c r="C81" s="276"/>
      <c r="D81" s="98"/>
      <c r="E81" s="150">
        <v>0</v>
      </c>
      <c r="F81" s="196">
        <f t="shared" si="10"/>
        <v>0</v>
      </c>
      <c r="G81" s="169"/>
      <c r="H81" s="170">
        <v>0</v>
      </c>
      <c r="I81" s="155">
        <f t="shared" si="13"/>
        <v>0</v>
      </c>
      <c r="J81" s="114" t="e">
        <f t="shared" si="14"/>
        <v>#DIV/0!</v>
      </c>
    </row>
    <row r="82" spans="1:10" x14ac:dyDescent="0.15">
      <c r="A82" s="21" t="s">
        <v>259</v>
      </c>
      <c r="B82" s="275" t="s">
        <v>232</v>
      </c>
      <c r="C82" s="276"/>
      <c r="D82" s="98"/>
      <c r="E82" s="150">
        <v>0</v>
      </c>
      <c r="F82" s="196">
        <f t="shared" si="10"/>
        <v>0</v>
      </c>
      <c r="G82" s="169"/>
      <c r="H82" s="170">
        <v>0</v>
      </c>
      <c r="I82" s="155">
        <f t="shared" si="13"/>
        <v>0</v>
      </c>
      <c r="J82" s="114" t="e">
        <f t="shared" si="14"/>
        <v>#DIV/0!</v>
      </c>
    </row>
    <row r="83" spans="1:10" x14ac:dyDescent="0.15">
      <c r="A83" s="23"/>
      <c r="B83" s="15" t="s">
        <v>156</v>
      </c>
      <c r="C83" s="15"/>
      <c r="D83" s="16"/>
      <c r="E83" s="173"/>
      <c r="F83" s="157">
        <f>SUM(F58:F82)</f>
        <v>0</v>
      </c>
      <c r="G83" s="174"/>
      <c r="H83" s="159">
        <f>SUM(H58:H82)</f>
        <v>0</v>
      </c>
      <c r="I83" s="164">
        <f t="shared" si="8"/>
        <v>0</v>
      </c>
      <c r="J83" s="122" t="e">
        <f t="shared" si="9"/>
        <v>#DIV/0!</v>
      </c>
    </row>
    <row r="84" spans="1:10" x14ac:dyDescent="0.15">
      <c r="B84" s="2"/>
      <c r="C84" s="2"/>
      <c r="D84" s="2"/>
      <c r="E84" s="2"/>
      <c r="F84" s="2"/>
      <c r="G84" s="10"/>
      <c r="H84" s="26"/>
      <c r="I84" s="5"/>
      <c r="J84" s="3"/>
    </row>
    <row r="85" spans="1:10" ht="14" thickBot="1" x14ac:dyDescent="0.2">
      <c r="B85" s="2"/>
      <c r="C85" s="2"/>
      <c r="D85" s="2"/>
      <c r="E85" s="2"/>
      <c r="F85" s="10"/>
      <c r="G85" s="10"/>
      <c r="H85" s="26"/>
      <c r="I85" s="3"/>
    </row>
    <row r="86" spans="1:10" ht="25" thickBot="1" x14ac:dyDescent="0.2">
      <c r="A86" s="87" t="s">
        <v>177</v>
      </c>
      <c r="B86" s="280" t="s">
        <v>160</v>
      </c>
      <c r="C86" s="281"/>
      <c r="D86" s="96" t="s">
        <v>215</v>
      </c>
      <c r="E86" s="97" t="s">
        <v>235</v>
      </c>
      <c r="F86" s="91" t="s">
        <v>233</v>
      </c>
      <c r="G86" s="1"/>
      <c r="H86" s="92" t="s">
        <v>234</v>
      </c>
      <c r="I86" s="28" t="s">
        <v>7</v>
      </c>
      <c r="J86" s="28" t="s">
        <v>28</v>
      </c>
    </row>
    <row r="87" spans="1:10" x14ac:dyDescent="0.15">
      <c r="A87" s="21" t="s">
        <v>48</v>
      </c>
      <c r="B87" s="275" t="s">
        <v>232</v>
      </c>
      <c r="C87" s="276"/>
      <c r="D87" s="138">
        <v>0</v>
      </c>
      <c r="E87" s="148">
        <v>0</v>
      </c>
      <c r="F87" s="198">
        <f>D87*E87</f>
        <v>0</v>
      </c>
      <c r="G87" s="169"/>
      <c r="H87" s="170">
        <v>0</v>
      </c>
      <c r="I87" s="155">
        <f>H87-F87</f>
        <v>0</v>
      </c>
      <c r="J87" s="114" t="e">
        <f>(H87/F87)*100</f>
        <v>#DIV/0!</v>
      </c>
    </row>
    <row r="88" spans="1:10" x14ac:dyDescent="0.15">
      <c r="A88" s="21" t="s">
        <v>49</v>
      </c>
      <c r="B88" s="275" t="s">
        <v>232</v>
      </c>
      <c r="C88" s="276"/>
      <c r="D88" s="138">
        <v>0</v>
      </c>
      <c r="E88" s="148">
        <v>0</v>
      </c>
      <c r="F88" s="198">
        <f t="shared" ref="F88:F111" si="15">D88*E88</f>
        <v>0</v>
      </c>
      <c r="G88" s="169"/>
      <c r="H88" s="170">
        <v>0</v>
      </c>
      <c r="I88" s="155">
        <f>H88-F88</f>
        <v>0</v>
      </c>
      <c r="J88" s="114" t="e">
        <f>(H88/F88)*100</f>
        <v>#DIV/0!</v>
      </c>
    </row>
    <row r="89" spans="1:10" x14ac:dyDescent="0.15">
      <c r="A89" s="21" t="s">
        <v>52</v>
      </c>
      <c r="B89" s="275" t="s">
        <v>232</v>
      </c>
      <c r="C89" s="276"/>
      <c r="D89" s="138">
        <v>0</v>
      </c>
      <c r="E89" s="148">
        <v>0</v>
      </c>
      <c r="F89" s="198">
        <f t="shared" si="15"/>
        <v>0</v>
      </c>
      <c r="G89" s="169"/>
      <c r="H89" s="170">
        <v>0</v>
      </c>
      <c r="I89" s="155">
        <f t="shared" ref="I89:I98" si="16">H89-F89</f>
        <v>0</v>
      </c>
      <c r="J89" s="114" t="e">
        <f t="shared" ref="J89:J98" si="17">(H89/F89)*100</f>
        <v>#DIV/0!</v>
      </c>
    </row>
    <row r="90" spans="1:10" x14ac:dyDescent="0.15">
      <c r="A90" s="21" t="s">
        <v>79</v>
      </c>
      <c r="B90" s="275" t="s">
        <v>232</v>
      </c>
      <c r="C90" s="276"/>
      <c r="D90" s="138">
        <v>0</v>
      </c>
      <c r="E90" s="148">
        <v>0</v>
      </c>
      <c r="F90" s="198">
        <f t="shared" si="15"/>
        <v>0</v>
      </c>
      <c r="G90" s="169"/>
      <c r="H90" s="170">
        <v>0</v>
      </c>
      <c r="I90" s="155">
        <f t="shared" si="16"/>
        <v>0</v>
      </c>
      <c r="J90" s="114" t="e">
        <f t="shared" si="17"/>
        <v>#DIV/0!</v>
      </c>
    </row>
    <row r="91" spans="1:10" x14ac:dyDescent="0.15">
      <c r="A91" s="21" t="s">
        <v>80</v>
      </c>
      <c r="B91" s="275" t="s">
        <v>232</v>
      </c>
      <c r="C91" s="276"/>
      <c r="D91" s="138">
        <v>0</v>
      </c>
      <c r="E91" s="148">
        <v>0</v>
      </c>
      <c r="F91" s="198">
        <f t="shared" si="15"/>
        <v>0</v>
      </c>
      <c r="G91" s="169"/>
      <c r="H91" s="170">
        <v>0</v>
      </c>
      <c r="I91" s="155">
        <f t="shared" si="16"/>
        <v>0</v>
      </c>
      <c r="J91" s="114" t="e">
        <f t="shared" si="17"/>
        <v>#DIV/0!</v>
      </c>
    </row>
    <row r="92" spans="1:10" x14ac:dyDescent="0.15">
      <c r="A92" s="21" t="s">
        <v>81</v>
      </c>
      <c r="B92" s="275" t="s">
        <v>232</v>
      </c>
      <c r="C92" s="276"/>
      <c r="D92" s="138">
        <v>0</v>
      </c>
      <c r="E92" s="148">
        <v>0</v>
      </c>
      <c r="F92" s="198">
        <f t="shared" si="15"/>
        <v>0</v>
      </c>
      <c r="G92" s="169"/>
      <c r="H92" s="170">
        <v>0</v>
      </c>
      <c r="I92" s="155">
        <f t="shared" si="16"/>
        <v>0</v>
      </c>
      <c r="J92" s="114" t="e">
        <f t="shared" si="17"/>
        <v>#DIV/0!</v>
      </c>
    </row>
    <row r="93" spans="1:10" x14ac:dyDescent="0.15">
      <c r="A93" s="21" t="s">
        <v>82</v>
      </c>
      <c r="B93" s="275" t="s">
        <v>232</v>
      </c>
      <c r="C93" s="276"/>
      <c r="D93" s="138">
        <v>0</v>
      </c>
      <c r="E93" s="148">
        <v>0</v>
      </c>
      <c r="F93" s="198">
        <f t="shared" si="15"/>
        <v>0</v>
      </c>
      <c r="G93" s="169"/>
      <c r="H93" s="170">
        <v>0</v>
      </c>
      <c r="I93" s="155">
        <f t="shared" si="16"/>
        <v>0</v>
      </c>
      <c r="J93" s="114" t="e">
        <f t="shared" si="17"/>
        <v>#DIV/0!</v>
      </c>
    </row>
    <row r="94" spans="1:10" x14ac:dyDescent="0.15">
      <c r="A94" s="21" t="s">
        <v>83</v>
      </c>
      <c r="B94" s="275" t="s">
        <v>232</v>
      </c>
      <c r="C94" s="276"/>
      <c r="D94" s="138">
        <v>0</v>
      </c>
      <c r="E94" s="148">
        <v>0</v>
      </c>
      <c r="F94" s="198">
        <f t="shared" si="15"/>
        <v>0</v>
      </c>
      <c r="G94" s="169"/>
      <c r="H94" s="170">
        <v>0</v>
      </c>
      <c r="I94" s="155">
        <f t="shared" si="16"/>
        <v>0</v>
      </c>
      <c r="J94" s="114" t="e">
        <f t="shared" si="17"/>
        <v>#DIV/0!</v>
      </c>
    </row>
    <row r="95" spans="1:10" x14ac:dyDescent="0.15">
      <c r="A95" s="21" t="s">
        <v>84</v>
      </c>
      <c r="B95" s="275" t="s">
        <v>232</v>
      </c>
      <c r="C95" s="276"/>
      <c r="D95" s="138">
        <v>0</v>
      </c>
      <c r="E95" s="148">
        <v>0</v>
      </c>
      <c r="F95" s="198">
        <f t="shared" si="15"/>
        <v>0</v>
      </c>
      <c r="G95" s="169"/>
      <c r="H95" s="170">
        <v>0</v>
      </c>
      <c r="I95" s="155">
        <f t="shared" si="16"/>
        <v>0</v>
      </c>
      <c r="J95" s="114" t="e">
        <f t="shared" si="17"/>
        <v>#DIV/0!</v>
      </c>
    </row>
    <row r="96" spans="1:10" x14ac:dyDescent="0.15">
      <c r="A96" s="21" t="s">
        <v>85</v>
      </c>
      <c r="B96" s="275" t="s">
        <v>232</v>
      </c>
      <c r="C96" s="276"/>
      <c r="D96" s="138">
        <v>0</v>
      </c>
      <c r="E96" s="148">
        <v>0</v>
      </c>
      <c r="F96" s="198">
        <f t="shared" si="15"/>
        <v>0</v>
      </c>
      <c r="G96" s="169"/>
      <c r="H96" s="170">
        <v>0</v>
      </c>
      <c r="I96" s="155">
        <f t="shared" si="16"/>
        <v>0</v>
      </c>
      <c r="J96" s="114" t="e">
        <f t="shared" si="17"/>
        <v>#DIV/0!</v>
      </c>
    </row>
    <row r="97" spans="1:10" x14ac:dyDescent="0.15">
      <c r="A97" s="21" t="s">
        <v>86</v>
      </c>
      <c r="B97" s="275" t="s">
        <v>232</v>
      </c>
      <c r="C97" s="276"/>
      <c r="D97" s="138">
        <v>0</v>
      </c>
      <c r="E97" s="148">
        <v>0</v>
      </c>
      <c r="F97" s="198">
        <f t="shared" si="15"/>
        <v>0</v>
      </c>
      <c r="G97" s="169"/>
      <c r="H97" s="170">
        <v>0</v>
      </c>
      <c r="I97" s="155">
        <f t="shared" si="16"/>
        <v>0</v>
      </c>
      <c r="J97" s="114" t="e">
        <f t="shared" si="17"/>
        <v>#DIV/0!</v>
      </c>
    </row>
    <row r="98" spans="1:10" x14ac:dyDescent="0.15">
      <c r="A98" s="21" t="s">
        <v>87</v>
      </c>
      <c r="B98" s="275" t="s">
        <v>232</v>
      </c>
      <c r="C98" s="276"/>
      <c r="D98" s="138">
        <v>0</v>
      </c>
      <c r="E98" s="148">
        <v>0</v>
      </c>
      <c r="F98" s="198">
        <f t="shared" si="15"/>
        <v>0</v>
      </c>
      <c r="G98" s="169"/>
      <c r="H98" s="170">
        <v>0</v>
      </c>
      <c r="I98" s="155">
        <f t="shared" si="16"/>
        <v>0</v>
      </c>
      <c r="J98" s="114" t="e">
        <f t="shared" si="17"/>
        <v>#DIV/0!</v>
      </c>
    </row>
    <row r="99" spans="1:10" x14ac:dyDescent="0.15">
      <c r="A99" s="21" t="s">
        <v>88</v>
      </c>
      <c r="B99" s="275" t="s">
        <v>232</v>
      </c>
      <c r="C99" s="276"/>
      <c r="D99" s="138">
        <v>0</v>
      </c>
      <c r="E99" s="148">
        <v>0</v>
      </c>
      <c r="F99" s="198">
        <f t="shared" si="15"/>
        <v>0</v>
      </c>
      <c r="G99" s="169"/>
      <c r="H99" s="170">
        <v>0</v>
      </c>
      <c r="I99" s="155">
        <f t="shared" ref="I99:I110" si="18">H99-F99</f>
        <v>0</v>
      </c>
      <c r="J99" s="114" t="e">
        <f t="shared" ref="J99:J110" si="19">(H99/F99)*100</f>
        <v>#DIV/0!</v>
      </c>
    </row>
    <row r="100" spans="1:10" x14ac:dyDescent="0.15">
      <c r="A100" s="21" t="s">
        <v>89</v>
      </c>
      <c r="B100" s="275" t="s">
        <v>232</v>
      </c>
      <c r="C100" s="276"/>
      <c r="D100" s="138">
        <v>0</v>
      </c>
      <c r="E100" s="148">
        <v>0</v>
      </c>
      <c r="F100" s="198">
        <f t="shared" si="15"/>
        <v>0</v>
      </c>
      <c r="G100" s="169"/>
      <c r="H100" s="170">
        <v>0</v>
      </c>
      <c r="I100" s="155">
        <f t="shared" si="18"/>
        <v>0</v>
      </c>
      <c r="J100" s="114" t="e">
        <f t="shared" si="19"/>
        <v>#DIV/0!</v>
      </c>
    </row>
    <row r="101" spans="1:10" x14ac:dyDescent="0.15">
      <c r="A101" s="21" t="s">
        <v>90</v>
      </c>
      <c r="B101" s="275" t="s">
        <v>232</v>
      </c>
      <c r="C101" s="276"/>
      <c r="D101" s="138">
        <v>0</v>
      </c>
      <c r="E101" s="148">
        <v>0</v>
      </c>
      <c r="F101" s="198">
        <f t="shared" si="15"/>
        <v>0</v>
      </c>
      <c r="G101" s="169"/>
      <c r="H101" s="170">
        <v>0</v>
      </c>
      <c r="I101" s="155">
        <f t="shared" si="18"/>
        <v>0</v>
      </c>
      <c r="J101" s="114" t="e">
        <f t="shared" si="19"/>
        <v>#DIV/0!</v>
      </c>
    </row>
    <row r="102" spans="1:10" x14ac:dyDescent="0.15">
      <c r="A102" s="21" t="s">
        <v>91</v>
      </c>
      <c r="B102" s="275" t="s">
        <v>232</v>
      </c>
      <c r="C102" s="276"/>
      <c r="D102" s="138">
        <v>0</v>
      </c>
      <c r="E102" s="148">
        <v>0</v>
      </c>
      <c r="F102" s="198">
        <f t="shared" si="15"/>
        <v>0</v>
      </c>
      <c r="G102" s="169"/>
      <c r="H102" s="170">
        <v>0</v>
      </c>
      <c r="I102" s="155">
        <f t="shared" si="18"/>
        <v>0</v>
      </c>
      <c r="J102" s="114" t="e">
        <f t="shared" si="19"/>
        <v>#DIV/0!</v>
      </c>
    </row>
    <row r="103" spans="1:10" x14ac:dyDescent="0.15">
      <c r="A103" s="21" t="s">
        <v>92</v>
      </c>
      <c r="B103" s="275" t="s">
        <v>232</v>
      </c>
      <c r="C103" s="276"/>
      <c r="D103" s="138">
        <v>0</v>
      </c>
      <c r="E103" s="148">
        <v>0</v>
      </c>
      <c r="F103" s="198">
        <f t="shared" si="15"/>
        <v>0</v>
      </c>
      <c r="G103" s="169"/>
      <c r="H103" s="170">
        <v>0</v>
      </c>
      <c r="I103" s="155">
        <f t="shared" si="18"/>
        <v>0</v>
      </c>
      <c r="J103" s="114" t="e">
        <f t="shared" si="19"/>
        <v>#DIV/0!</v>
      </c>
    </row>
    <row r="104" spans="1:10" x14ac:dyDescent="0.15">
      <c r="A104" s="21" t="s">
        <v>93</v>
      </c>
      <c r="B104" s="275" t="s">
        <v>232</v>
      </c>
      <c r="C104" s="276"/>
      <c r="D104" s="138">
        <v>0</v>
      </c>
      <c r="E104" s="148">
        <v>0</v>
      </c>
      <c r="F104" s="198">
        <f t="shared" si="15"/>
        <v>0</v>
      </c>
      <c r="G104" s="169"/>
      <c r="H104" s="170">
        <v>0</v>
      </c>
      <c r="I104" s="155">
        <f t="shared" si="18"/>
        <v>0</v>
      </c>
      <c r="J104" s="114" t="e">
        <f t="shared" si="19"/>
        <v>#DIV/0!</v>
      </c>
    </row>
    <row r="105" spans="1:10" x14ac:dyDescent="0.15">
      <c r="A105" s="21" t="s">
        <v>94</v>
      </c>
      <c r="B105" s="275" t="s">
        <v>232</v>
      </c>
      <c r="C105" s="276"/>
      <c r="D105" s="138">
        <v>0</v>
      </c>
      <c r="E105" s="148">
        <v>0</v>
      </c>
      <c r="F105" s="198">
        <f t="shared" si="15"/>
        <v>0</v>
      </c>
      <c r="G105" s="169"/>
      <c r="H105" s="170">
        <v>0</v>
      </c>
      <c r="I105" s="155">
        <f>H105-F105</f>
        <v>0</v>
      </c>
      <c r="J105" s="114" t="e">
        <f>(H105/F105)*100</f>
        <v>#DIV/0!</v>
      </c>
    </row>
    <row r="106" spans="1:10" x14ac:dyDescent="0.15">
      <c r="A106" s="21" t="s">
        <v>95</v>
      </c>
      <c r="B106" s="275" t="s">
        <v>232</v>
      </c>
      <c r="C106" s="276"/>
      <c r="D106" s="138">
        <v>0</v>
      </c>
      <c r="E106" s="148">
        <v>0</v>
      </c>
      <c r="F106" s="198">
        <f t="shared" si="15"/>
        <v>0</v>
      </c>
      <c r="G106" s="169"/>
      <c r="H106" s="170">
        <v>0</v>
      </c>
      <c r="I106" s="155">
        <f>H106-F106</f>
        <v>0</v>
      </c>
      <c r="J106" s="114" t="e">
        <f>(H106/F106)*100</f>
        <v>#DIV/0!</v>
      </c>
    </row>
    <row r="107" spans="1:10" x14ac:dyDescent="0.15">
      <c r="A107" s="21" t="s">
        <v>96</v>
      </c>
      <c r="B107" s="275" t="s">
        <v>232</v>
      </c>
      <c r="C107" s="276"/>
      <c r="D107" s="138">
        <v>0</v>
      </c>
      <c r="E107" s="148">
        <v>0</v>
      </c>
      <c r="F107" s="198">
        <f t="shared" si="15"/>
        <v>0</v>
      </c>
      <c r="G107" s="169"/>
      <c r="H107" s="170">
        <v>0</v>
      </c>
      <c r="I107" s="155">
        <f>H107-F107</f>
        <v>0</v>
      </c>
      <c r="J107" s="114" t="e">
        <f>(H107/F107)*100</f>
        <v>#DIV/0!</v>
      </c>
    </row>
    <row r="108" spans="1:10" x14ac:dyDescent="0.15">
      <c r="A108" s="21" t="s">
        <v>97</v>
      </c>
      <c r="B108" s="275" t="s">
        <v>232</v>
      </c>
      <c r="C108" s="276"/>
      <c r="D108" s="138">
        <v>0</v>
      </c>
      <c r="E108" s="148">
        <v>0</v>
      </c>
      <c r="F108" s="198">
        <f t="shared" si="15"/>
        <v>0</v>
      </c>
      <c r="G108" s="169"/>
      <c r="H108" s="170">
        <v>0</v>
      </c>
      <c r="I108" s="155">
        <f>H108-F108</f>
        <v>0</v>
      </c>
      <c r="J108" s="114" t="e">
        <f>(H108/F108)*100</f>
        <v>#DIV/0!</v>
      </c>
    </row>
    <row r="109" spans="1:10" x14ac:dyDescent="0.15">
      <c r="A109" s="21" t="s">
        <v>98</v>
      </c>
      <c r="B109" s="275" t="s">
        <v>232</v>
      </c>
      <c r="C109" s="276"/>
      <c r="D109" s="138">
        <v>0</v>
      </c>
      <c r="E109" s="148">
        <v>0</v>
      </c>
      <c r="F109" s="198">
        <f t="shared" si="15"/>
        <v>0</v>
      </c>
      <c r="G109" s="169"/>
      <c r="H109" s="170">
        <v>0</v>
      </c>
      <c r="I109" s="155">
        <f>H109-F109</f>
        <v>0</v>
      </c>
      <c r="J109" s="114" t="e">
        <f>(H109/F109)*100</f>
        <v>#DIV/0!</v>
      </c>
    </row>
    <row r="110" spans="1:10" x14ac:dyDescent="0.15">
      <c r="A110" s="21" t="s">
        <v>99</v>
      </c>
      <c r="B110" s="275" t="s">
        <v>232</v>
      </c>
      <c r="C110" s="276"/>
      <c r="D110" s="138">
        <v>0</v>
      </c>
      <c r="E110" s="148">
        <v>0</v>
      </c>
      <c r="F110" s="198">
        <f t="shared" si="15"/>
        <v>0</v>
      </c>
      <c r="G110" s="169"/>
      <c r="H110" s="170">
        <v>0</v>
      </c>
      <c r="I110" s="155">
        <f t="shared" si="18"/>
        <v>0</v>
      </c>
      <c r="J110" s="114" t="e">
        <f t="shared" si="19"/>
        <v>#DIV/0!</v>
      </c>
    </row>
    <row r="111" spans="1:10" ht="14" thickBot="1" x14ac:dyDescent="0.2">
      <c r="A111" s="94" t="s">
        <v>100</v>
      </c>
      <c r="B111" s="277" t="s">
        <v>232</v>
      </c>
      <c r="C111" s="278"/>
      <c r="D111" s="117">
        <v>0</v>
      </c>
      <c r="E111" s="156">
        <v>0</v>
      </c>
      <c r="F111" s="197">
        <f t="shared" si="15"/>
        <v>0</v>
      </c>
      <c r="G111" s="169"/>
      <c r="H111" s="176">
        <v>0</v>
      </c>
      <c r="I111" s="165">
        <f>H111-F111</f>
        <v>0</v>
      </c>
      <c r="J111" s="166" t="e">
        <f>(H111/F111)*100</f>
        <v>#DIV/0!</v>
      </c>
    </row>
    <row r="112" spans="1:10" ht="14" thickTop="1" x14ac:dyDescent="0.15">
      <c r="A112" s="23"/>
      <c r="B112" s="15" t="s">
        <v>159</v>
      </c>
      <c r="C112" s="15"/>
      <c r="D112" s="121"/>
      <c r="E112" s="157"/>
      <c r="F112" s="157">
        <f>SUM(F87:F111)</f>
        <v>0</v>
      </c>
      <c r="G112" s="174"/>
      <c r="H112" s="175">
        <f>SUM(H87:H111)</f>
        <v>0</v>
      </c>
      <c r="I112" s="164">
        <f>H112-F112</f>
        <v>0</v>
      </c>
      <c r="J112" s="122" t="e">
        <f>(H112/F112)*100</f>
        <v>#DIV/0!</v>
      </c>
    </row>
    <row r="113" spans="1:10" x14ac:dyDescent="0.15">
      <c r="B113" s="2"/>
      <c r="C113" s="2"/>
      <c r="D113" s="2"/>
      <c r="E113" s="2"/>
      <c r="F113" s="10"/>
      <c r="G113" s="10"/>
      <c r="H113" s="26"/>
      <c r="I113" s="3"/>
    </row>
    <row r="114" spans="1:10" ht="14" thickBot="1" x14ac:dyDescent="0.2">
      <c r="B114" s="2"/>
      <c r="C114" s="2"/>
      <c r="D114" s="2"/>
      <c r="E114" s="2"/>
      <c r="F114" s="10"/>
      <c r="G114" s="10"/>
      <c r="H114" s="26"/>
      <c r="I114" s="3"/>
    </row>
    <row r="115" spans="1:10" ht="25" thickBot="1" x14ac:dyDescent="0.2">
      <c r="A115" s="87" t="s">
        <v>178</v>
      </c>
      <c r="B115" s="280" t="s">
        <v>3</v>
      </c>
      <c r="C115" s="281"/>
      <c r="D115" s="96" t="s">
        <v>215</v>
      </c>
      <c r="E115" s="97" t="s">
        <v>235</v>
      </c>
      <c r="F115" s="91" t="s">
        <v>233</v>
      </c>
      <c r="G115" s="1"/>
      <c r="H115" s="92" t="s">
        <v>234</v>
      </c>
      <c r="I115" s="28" t="s">
        <v>7</v>
      </c>
      <c r="J115" s="28" t="s">
        <v>28</v>
      </c>
    </row>
    <row r="116" spans="1:10" x14ac:dyDescent="0.15">
      <c r="A116" s="21" t="s">
        <v>101</v>
      </c>
      <c r="B116" s="275" t="s">
        <v>232</v>
      </c>
      <c r="C116" s="276"/>
      <c r="D116" s="118">
        <v>0</v>
      </c>
      <c r="E116" s="148">
        <v>0</v>
      </c>
      <c r="F116" s="198">
        <f>D116*E116</f>
        <v>0</v>
      </c>
      <c r="G116" s="169"/>
      <c r="H116" s="170">
        <v>0</v>
      </c>
      <c r="I116" s="155">
        <f>H116-F116</f>
        <v>0</v>
      </c>
      <c r="J116" s="114" t="e">
        <f>(H116/F116)*100</f>
        <v>#DIV/0!</v>
      </c>
    </row>
    <row r="117" spans="1:10" x14ac:dyDescent="0.15">
      <c r="A117" s="21" t="s">
        <v>102</v>
      </c>
      <c r="B117" s="275" t="s">
        <v>232</v>
      </c>
      <c r="C117" s="276"/>
      <c r="D117" s="118">
        <v>0</v>
      </c>
      <c r="E117" s="148">
        <v>0</v>
      </c>
      <c r="F117" s="198">
        <f t="shared" ref="F117:F125" si="20">D117*E117</f>
        <v>0</v>
      </c>
      <c r="G117" s="169"/>
      <c r="H117" s="170">
        <v>0</v>
      </c>
      <c r="I117" s="155">
        <f>H117-F117</f>
        <v>0</v>
      </c>
      <c r="J117" s="114" t="e">
        <f>(H117/F117)*100</f>
        <v>#DIV/0!</v>
      </c>
    </row>
    <row r="118" spans="1:10" x14ac:dyDescent="0.15">
      <c r="A118" s="21" t="s">
        <v>103</v>
      </c>
      <c r="B118" s="275" t="s">
        <v>232</v>
      </c>
      <c r="C118" s="276"/>
      <c r="D118" s="118">
        <v>0</v>
      </c>
      <c r="E118" s="148">
        <v>0</v>
      </c>
      <c r="F118" s="198">
        <f t="shared" si="20"/>
        <v>0</v>
      </c>
      <c r="G118" s="169"/>
      <c r="H118" s="170">
        <v>0</v>
      </c>
      <c r="I118" s="155">
        <f t="shared" ref="I118:I128" si="21">H118-F118</f>
        <v>0</v>
      </c>
      <c r="J118" s="114" t="e">
        <f t="shared" ref="J118:J128" si="22">(H118/F118)*100</f>
        <v>#DIV/0!</v>
      </c>
    </row>
    <row r="119" spans="1:10" x14ac:dyDescent="0.15">
      <c r="A119" s="21" t="s">
        <v>104</v>
      </c>
      <c r="B119" s="275" t="s">
        <v>232</v>
      </c>
      <c r="C119" s="276"/>
      <c r="D119" s="118">
        <v>0</v>
      </c>
      <c r="E119" s="148">
        <v>0</v>
      </c>
      <c r="F119" s="198">
        <f t="shared" si="20"/>
        <v>0</v>
      </c>
      <c r="G119" s="169"/>
      <c r="H119" s="170">
        <v>0</v>
      </c>
      <c r="I119" s="155">
        <f t="shared" si="21"/>
        <v>0</v>
      </c>
      <c r="J119" s="114" t="e">
        <f t="shared" si="22"/>
        <v>#DIV/0!</v>
      </c>
    </row>
    <row r="120" spans="1:10" x14ac:dyDescent="0.15">
      <c r="A120" s="21" t="s">
        <v>105</v>
      </c>
      <c r="B120" s="275" t="s">
        <v>232</v>
      </c>
      <c r="C120" s="276"/>
      <c r="D120" s="118">
        <v>0</v>
      </c>
      <c r="E120" s="148">
        <v>0</v>
      </c>
      <c r="F120" s="198">
        <f t="shared" si="20"/>
        <v>0</v>
      </c>
      <c r="G120" s="169"/>
      <c r="H120" s="170">
        <v>0</v>
      </c>
      <c r="I120" s="155">
        <f t="shared" si="21"/>
        <v>0</v>
      </c>
      <c r="J120" s="114" t="e">
        <f t="shared" si="22"/>
        <v>#DIV/0!</v>
      </c>
    </row>
    <row r="121" spans="1:10" x14ac:dyDescent="0.15">
      <c r="A121" s="21" t="s">
        <v>106</v>
      </c>
      <c r="B121" s="275" t="s">
        <v>232</v>
      </c>
      <c r="C121" s="276"/>
      <c r="D121" s="118">
        <v>0</v>
      </c>
      <c r="E121" s="148">
        <v>0</v>
      </c>
      <c r="F121" s="198">
        <f t="shared" si="20"/>
        <v>0</v>
      </c>
      <c r="G121" s="169"/>
      <c r="H121" s="170">
        <v>0</v>
      </c>
      <c r="I121" s="155">
        <f t="shared" si="21"/>
        <v>0</v>
      </c>
      <c r="J121" s="114" t="e">
        <f t="shared" si="22"/>
        <v>#DIV/0!</v>
      </c>
    </row>
    <row r="122" spans="1:10" x14ac:dyDescent="0.15">
      <c r="A122" s="21" t="s">
        <v>107</v>
      </c>
      <c r="B122" s="275" t="s">
        <v>232</v>
      </c>
      <c r="C122" s="276"/>
      <c r="D122" s="118">
        <v>0</v>
      </c>
      <c r="E122" s="148">
        <v>0</v>
      </c>
      <c r="F122" s="198">
        <f t="shared" si="20"/>
        <v>0</v>
      </c>
      <c r="G122" s="169"/>
      <c r="H122" s="170">
        <v>0</v>
      </c>
      <c r="I122" s="155">
        <f t="shared" si="21"/>
        <v>0</v>
      </c>
      <c r="J122" s="114" t="e">
        <f t="shared" si="22"/>
        <v>#DIV/0!</v>
      </c>
    </row>
    <row r="123" spans="1:10" x14ac:dyDescent="0.15">
      <c r="A123" s="21" t="s">
        <v>108</v>
      </c>
      <c r="B123" s="275" t="s">
        <v>232</v>
      </c>
      <c r="C123" s="276"/>
      <c r="D123" s="118">
        <v>0</v>
      </c>
      <c r="E123" s="148">
        <v>0</v>
      </c>
      <c r="F123" s="198">
        <f t="shared" si="20"/>
        <v>0</v>
      </c>
      <c r="G123" s="169"/>
      <c r="H123" s="170">
        <v>0</v>
      </c>
      <c r="I123" s="155">
        <f t="shared" si="21"/>
        <v>0</v>
      </c>
      <c r="J123" s="114" t="e">
        <f t="shared" si="22"/>
        <v>#DIV/0!</v>
      </c>
    </row>
    <row r="124" spans="1:10" x14ac:dyDescent="0.15">
      <c r="A124" s="21" t="s">
        <v>109</v>
      </c>
      <c r="B124" s="275" t="s">
        <v>232</v>
      </c>
      <c r="C124" s="276"/>
      <c r="D124" s="118">
        <v>0</v>
      </c>
      <c r="E124" s="148">
        <v>0</v>
      </c>
      <c r="F124" s="198">
        <f t="shared" si="20"/>
        <v>0</v>
      </c>
      <c r="G124" s="169"/>
      <c r="H124" s="170">
        <v>0</v>
      </c>
      <c r="I124" s="155">
        <f t="shared" si="21"/>
        <v>0</v>
      </c>
      <c r="J124" s="114" t="e">
        <f t="shared" si="22"/>
        <v>#DIV/0!</v>
      </c>
    </row>
    <row r="125" spans="1:10" x14ac:dyDescent="0.15">
      <c r="A125" s="21" t="s">
        <v>110</v>
      </c>
      <c r="B125" s="275" t="s">
        <v>232</v>
      </c>
      <c r="C125" s="276"/>
      <c r="D125" s="118">
        <v>0</v>
      </c>
      <c r="E125" s="148">
        <v>0</v>
      </c>
      <c r="F125" s="198">
        <f t="shared" si="20"/>
        <v>0</v>
      </c>
      <c r="G125" s="169"/>
      <c r="H125" s="170">
        <v>0</v>
      </c>
      <c r="I125" s="155">
        <f t="shared" si="21"/>
        <v>0</v>
      </c>
      <c r="J125" s="114" t="e">
        <f t="shared" si="22"/>
        <v>#DIV/0!</v>
      </c>
    </row>
    <row r="126" spans="1:10" x14ac:dyDescent="0.15">
      <c r="A126" s="21" t="s">
        <v>111</v>
      </c>
      <c r="B126" s="275" t="s">
        <v>232</v>
      </c>
      <c r="C126" s="276"/>
      <c r="D126" s="118">
        <v>0</v>
      </c>
      <c r="E126" s="148">
        <v>0</v>
      </c>
      <c r="F126" s="198">
        <f>D126*E126</f>
        <v>0</v>
      </c>
      <c r="G126" s="169"/>
      <c r="H126" s="170">
        <v>0</v>
      </c>
      <c r="I126" s="155">
        <f t="shared" si="21"/>
        <v>0</v>
      </c>
      <c r="J126" s="114" t="e">
        <f t="shared" si="22"/>
        <v>#DIV/0!</v>
      </c>
    </row>
    <row r="127" spans="1:10" x14ac:dyDescent="0.15">
      <c r="A127" s="22" t="s">
        <v>112</v>
      </c>
      <c r="B127" s="275" t="s">
        <v>232</v>
      </c>
      <c r="C127" s="276"/>
      <c r="D127" s="140">
        <v>0</v>
      </c>
      <c r="E127" s="150">
        <v>0</v>
      </c>
      <c r="F127" s="198">
        <f>D127*E127</f>
        <v>0</v>
      </c>
      <c r="G127" s="169"/>
      <c r="H127" s="170">
        <v>0</v>
      </c>
      <c r="I127" s="155">
        <f t="shared" si="21"/>
        <v>0</v>
      </c>
      <c r="J127" s="114" t="e">
        <f t="shared" si="22"/>
        <v>#DIV/0!</v>
      </c>
    </row>
    <row r="128" spans="1:10" x14ac:dyDescent="0.15">
      <c r="A128" s="21" t="s">
        <v>113</v>
      </c>
      <c r="B128" s="275" t="s">
        <v>232</v>
      </c>
      <c r="C128" s="276"/>
      <c r="D128" s="118">
        <v>0</v>
      </c>
      <c r="E128" s="148">
        <v>0</v>
      </c>
      <c r="F128" s="198">
        <f>D128*E128</f>
        <v>0</v>
      </c>
      <c r="G128" s="169"/>
      <c r="H128" s="170">
        <v>0</v>
      </c>
      <c r="I128" s="155">
        <f t="shared" si="21"/>
        <v>0</v>
      </c>
      <c r="J128" s="114" t="e">
        <f t="shared" si="22"/>
        <v>#DIV/0!</v>
      </c>
    </row>
    <row r="129" spans="1:10" ht="14" thickBot="1" x14ac:dyDescent="0.2">
      <c r="A129" s="94" t="s">
        <v>114</v>
      </c>
      <c r="B129" s="277" t="s">
        <v>232</v>
      </c>
      <c r="C129" s="278"/>
      <c r="D129" s="141">
        <v>0</v>
      </c>
      <c r="E129" s="156">
        <v>0</v>
      </c>
      <c r="F129" s="197">
        <f>D129*E129</f>
        <v>0</v>
      </c>
      <c r="G129" s="169"/>
      <c r="H129" s="176">
        <v>0</v>
      </c>
      <c r="I129" s="155">
        <f>H129-F129</f>
        <v>0</v>
      </c>
      <c r="J129" s="114" t="e">
        <f>(H129/F129)*100</f>
        <v>#DIV/0!</v>
      </c>
    </row>
    <row r="130" spans="1:10" ht="14" thickTop="1" x14ac:dyDescent="0.15">
      <c r="A130" s="23"/>
      <c r="B130" s="15" t="s">
        <v>161</v>
      </c>
      <c r="C130" s="15"/>
      <c r="D130" s="121"/>
      <c r="E130" s="157"/>
      <c r="F130" s="157">
        <f>SUM(F116:F129)</f>
        <v>0</v>
      </c>
      <c r="G130" s="174"/>
      <c r="H130" s="175">
        <f>SUM(H116:H129)</f>
        <v>0</v>
      </c>
      <c r="I130" s="164">
        <f>H130-F130</f>
        <v>0</v>
      </c>
      <c r="J130" s="122" t="e">
        <f>(H130/F130)*100</f>
        <v>#DIV/0!</v>
      </c>
    </row>
    <row r="131" spans="1:10" x14ac:dyDescent="0.15">
      <c r="B131" s="2"/>
      <c r="C131" s="2"/>
      <c r="D131" s="2"/>
      <c r="E131" s="2"/>
      <c r="F131" s="10"/>
      <c r="G131" s="10"/>
      <c r="H131" s="26"/>
      <c r="I131" s="3"/>
    </row>
    <row r="132" spans="1:10" ht="14" thickBot="1" x14ac:dyDescent="0.2">
      <c r="B132" s="2"/>
      <c r="C132" s="2"/>
      <c r="D132" s="2"/>
      <c r="E132" s="2"/>
      <c r="F132" s="10"/>
      <c r="G132" s="10"/>
      <c r="H132" s="26"/>
      <c r="I132" s="3"/>
    </row>
    <row r="133" spans="1:10" ht="25" thickBot="1" x14ac:dyDescent="0.2">
      <c r="A133" s="87" t="s">
        <v>179</v>
      </c>
      <c r="B133" s="280" t="s">
        <v>115</v>
      </c>
      <c r="C133" s="281"/>
      <c r="D133" s="91" t="s">
        <v>237</v>
      </c>
      <c r="E133" s="97" t="s">
        <v>236</v>
      </c>
      <c r="F133" s="91" t="s">
        <v>233</v>
      </c>
      <c r="G133" s="1"/>
      <c r="H133" s="92" t="s">
        <v>234</v>
      </c>
      <c r="I133" s="28" t="s">
        <v>7</v>
      </c>
      <c r="J133" s="28" t="s">
        <v>28</v>
      </c>
    </row>
    <row r="134" spans="1:10" x14ac:dyDescent="0.15">
      <c r="A134" s="21" t="s">
        <v>142</v>
      </c>
      <c r="B134" s="275" t="s">
        <v>232</v>
      </c>
      <c r="C134" s="276"/>
      <c r="D134" s="118">
        <v>0</v>
      </c>
      <c r="E134" s="111">
        <v>0</v>
      </c>
      <c r="F134" s="139">
        <f t="shared" ref="F134:F141" si="23">D134*E134</f>
        <v>0</v>
      </c>
      <c r="G134" s="134"/>
      <c r="H134" s="119">
        <v>0</v>
      </c>
      <c r="I134" s="114">
        <f t="shared" ref="I134:I142" si="24">H134-F134</f>
        <v>0</v>
      </c>
      <c r="J134" s="114" t="e">
        <f t="shared" ref="J134:J142" si="25">(H134/F134)*100</f>
        <v>#DIV/0!</v>
      </c>
    </row>
    <row r="135" spans="1:10" x14ac:dyDescent="0.15">
      <c r="A135" s="21" t="s">
        <v>143</v>
      </c>
      <c r="B135" s="275" t="s">
        <v>232</v>
      </c>
      <c r="C135" s="276"/>
      <c r="D135" s="118">
        <v>0</v>
      </c>
      <c r="E135" s="111">
        <v>0</v>
      </c>
      <c r="F135" s="139">
        <f t="shared" si="23"/>
        <v>0</v>
      </c>
      <c r="G135" s="134"/>
      <c r="H135" s="119">
        <v>0</v>
      </c>
      <c r="I135" s="114">
        <f t="shared" si="24"/>
        <v>0</v>
      </c>
      <c r="J135" s="114" t="e">
        <f t="shared" si="25"/>
        <v>#DIV/0!</v>
      </c>
    </row>
    <row r="136" spans="1:10" x14ac:dyDescent="0.15">
      <c r="A136" s="21" t="s">
        <v>144</v>
      </c>
      <c r="B136" s="275" t="s">
        <v>232</v>
      </c>
      <c r="C136" s="276"/>
      <c r="D136" s="118">
        <v>0</v>
      </c>
      <c r="E136" s="111">
        <v>0</v>
      </c>
      <c r="F136" s="139">
        <f t="shared" si="23"/>
        <v>0</v>
      </c>
      <c r="G136" s="134"/>
      <c r="H136" s="119">
        <v>0</v>
      </c>
      <c r="I136" s="114">
        <f t="shared" si="24"/>
        <v>0</v>
      </c>
      <c r="J136" s="114" t="e">
        <f t="shared" si="25"/>
        <v>#DIV/0!</v>
      </c>
    </row>
    <row r="137" spans="1:10" x14ac:dyDescent="0.15">
      <c r="A137" s="21" t="s">
        <v>145</v>
      </c>
      <c r="B137" s="275" t="s">
        <v>232</v>
      </c>
      <c r="C137" s="276"/>
      <c r="D137" s="118">
        <v>0</v>
      </c>
      <c r="E137" s="111">
        <v>0</v>
      </c>
      <c r="F137" s="139">
        <f t="shared" si="23"/>
        <v>0</v>
      </c>
      <c r="G137" s="134"/>
      <c r="H137" s="119">
        <v>0</v>
      </c>
      <c r="I137" s="114">
        <f t="shared" si="24"/>
        <v>0</v>
      </c>
      <c r="J137" s="114" t="e">
        <f t="shared" si="25"/>
        <v>#DIV/0!</v>
      </c>
    </row>
    <row r="138" spans="1:10" x14ac:dyDescent="0.15">
      <c r="A138" s="21" t="s">
        <v>146</v>
      </c>
      <c r="B138" s="275" t="s">
        <v>232</v>
      </c>
      <c r="C138" s="276"/>
      <c r="D138" s="118">
        <v>0</v>
      </c>
      <c r="E138" s="111">
        <v>0</v>
      </c>
      <c r="F138" s="139">
        <f t="shared" si="23"/>
        <v>0</v>
      </c>
      <c r="G138" s="134"/>
      <c r="H138" s="119">
        <v>0</v>
      </c>
      <c r="I138" s="114">
        <f t="shared" si="24"/>
        <v>0</v>
      </c>
      <c r="J138" s="114" t="e">
        <f t="shared" si="25"/>
        <v>#DIV/0!</v>
      </c>
    </row>
    <row r="139" spans="1:10" x14ac:dyDescent="0.15">
      <c r="A139" s="21" t="s">
        <v>147</v>
      </c>
      <c r="B139" s="275" t="s">
        <v>232</v>
      </c>
      <c r="C139" s="276"/>
      <c r="D139" s="118">
        <v>0</v>
      </c>
      <c r="E139" s="111">
        <v>0</v>
      </c>
      <c r="F139" s="139">
        <f t="shared" si="23"/>
        <v>0</v>
      </c>
      <c r="G139" s="134"/>
      <c r="H139" s="119">
        <v>0</v>
      </c>
      <c r="I139" s="114">
        <f t="shared" si="24"/>
        <v>0</v>
      </c>
      <c r="J139" s="114" t="e">
        <f t="shared" si="25"/>
        <v>#DIV/0!</v>
      </c>
    </row>
    <row r="140" spans="1:10" x14ac:dyDescent="0.15">
      <c r="A140" s="21" t="s">
        <v>148</v>
      </c>
      <c r="B140" s="275" t="s">
        <v>232</v>
      </c>
      <c r="C140" s="276"/>
      <c r="D140" s="118">
        <v>0</v>
      </c>
      <c r="E140" s="111">
        <v>0</v>
      </c>
      <c r="F140" s="139">
        <f t="shared" si="23"/>
        <v>0</v>
      </c>
      <c r="G140" s="134"/>
      <c r="H140" s="119">
        <v>0</v>
      </c>
      <c r="I140" s="114">
        <f t="shared" si="24"/>
        <v>0</v>
      </c>
      <c r="J140" s="114" t="e">
        <f t="shared" si="25"/>
        <v>#DIV/0!</v>
      </c>
    </row>
    <row r="141" spans="1:10" ht="14" thickBot="1" x14ac:dyDescent="0.2">
      <c r="A141" s="94" t="s">
        <v>149</v>
      </c>
      <c r="B141" s="277" t="s">
        <v>232</v>
      </c>
      <c r="C141" s="278"/>
      <c r="D141" s="141">
        <v>0</v>
      </c>
      <c r="E141" s="117">
        <v>0</v>
      </c>
      <c r="F141" s="137">
        <f t="shared" si="23"/>
        <v>0</v>
      </c>
      <c r="G141" s="134"/>
      <c r="H141" s="123">
        <v>0</v>
      </c>
      <c r="I141" s="166">
        <f t="shared" si="24"/>
        <v>0</v>
      </c>
      <c r="J141" s="166" t="e">
        <f t="shared" si="25"/>
        <v>#DIV/0!</v>
      </c>
    </row>
    <row r="142" spans="1:10" ht="14" thickTop="1" x14ac:dyDescent="0.15">
      <c r="A142" s="23"/>
      <c r="B142" s="15" t="s">
        <v>162</v>
      </c>
      <c r="C142" s="15"/>
      <c r="D142" s="121"/>
      <c r="E142" s="121"/>
      <c r="F142" s="121">
        <f>SUM(F134:F141)</f>
        <v>0</v>
      </c>
      <c r="G142" s="135"/>
      <c r="H142" s="136">
        <f>SUM(H134:H141)</f>
        <v>0</v>
      </c>
      <c r="I142" s="122">
        <f t="shared" si="24"/>
        <v>0</v>
      </c>
      <c r="J142" s="122" t="e">
        <f t="shared" si="25"/>
        <v>#DIV/0!</v>
      </c>
    </row>
    <row r="143" spans="1:10" x14ac:dyDescent="0.15">
      <c r="B143" s="2"/>
      <c r="C143" s="2"/>
      <c r="D143" s="2"/>
      <c r="E143" s="2"/>
      <c r="F143" s="10"/>
      <c r="G143" s="10"/>
      <c r="H143" s="26"/>
      <c r="I143" s="3"/>
    </row>
    <row r="144" spans="1:10" ht="14" thickBot="1" x14ac:dyDescent="0.2">
      <c r="B144" s="2"/>
      <c r="C144" s="2"/>
      <c r="D144" s="2"/>
      <c r="E144" s="2"/>
      <c r="F144" s="10"/>
      <c r="G144" s="10"/>
      <c r="H144" s="26"/>
      <c r="I144" s="3"/>
    </row>
    <row r="145" spans="1:10" ht="25" thickBot="1" x14ac:dyDescent="0.2">
      <c r="A145" s="87" t="s">
        <v>180</v>
      </c>
      <c r="B145" s="280" t="s">
        <v>16</v>
      </c>
      <c r="C145" s="281"/>
      <c r="D145" s="91" t="s">
        <v>237</v>
      </c>
      <c r="E145" s="97" t="s">
        <v>236</v>
      </c>
      <c r="F145" s="91" t="s">
        <v>233</v>
      </c>
      <c r="G145" s="1"/>
      <c r="H145" s="92" t="s">
        <v>234</v>
      </c>
      <c r="I145" s="28" t="s">
        <v>7</v>
      </c>
      <c r="J145" s="28" t="s">
        <v>28</v>
      </c>
    </row>
    <row r="146" spans="1:10" x14ac:dyDescent="0.15">
      <c r="A146" s="21" t="s">
        <v>127</v>
      </c>
      <c r="B146" s="275" t="s">
        <v>232</v>
      </c>
      <c r="C146" s="276"/>
      <c r="D146" s="118">
        <v>0</v>
      </c>
      <c r="E146" s="188">
        <v>0</v>
      </c>
      <c r="F146" s="199">
        <f>D146*E146</f>
        <v>0</v>
      </c>
      <c r="G146" s="200"/>
      <c r="H146" s="201">
        <v>0</v>
      </c>
      <c r="I146" s="189">
        <f>H146-F146</f>
        <v>0</v>
      </c>
      <c r="J146" s="114" t="e">
        <f>(H146/F146)*100</f>
        <v>#DIV/0!</v>
      </c>
    </row>
    <row r="147" spans="1:10" x14ac:dyDescent="0.15">
      <c r="A147" s="21" t="s">
        <v>128</v>
      </c>
      <c r="B147" s="275" t="s">
        <v>232</v>
      </c>
      <c r="C147" s="276"/>
      <c r="D147" s="118">
        <v>0</v>
      </c>
      <c r="E147" s="188">
        <v>0</v>
      </c>
      <c r="F147" s="199">
        <f>D147*E147</f>
        <v>0</v>
      </c>
      <c r="G147" s="200"/>
      <c r="H147" s="201">
        <v>0</v>
      </c>
      <c r="I147" s="189">
        <f>H147-F147</f>
        <v>0</v>
      </c>
      <c r="J147" s="114" t="e">
        <f>(H147/F147)*100</f>
        <v>#DIV/0!</v>
      </c>
    </row>
    <row r="148" spans="1:10" x14ac:dyDescent="0.15">
      <c r="A148" s="21" t="s">
        <v>129</v>
      </c>
      <c r="B148" s="275" t="s">
        <v>232</v>
      </c>
      <c r="C148" s="276"/>
      <c r="D148" s="118">
        <v>0</v>
      </c>
      <c r="E148" s="188">
        <v>0</v>
      </c>
      <c r="F148" s="199">
        <f t="shared" ref="F148:F159" si="26">D148*E148</f>
        <v>0</v>
      </c>
      <c r="G148" s="200"/>
      <c r="H148" s="201">
        <v>0</v>
      </c>
      <c r="I148" s="189">
        <f t="shared" ref="I148:I159" si="27">H148-F148</f>
        <v>0</v>
      </c>
      <c r="J148" s="114" t="e">
        <f t="shared" ref="J148:J159" si="28">(H148/F148)*100</f>
        <v>#DIV/0!</v>
      </c>
    </row>
    <row r="149" spans="1:10" x14ac:dyDescent="0.15">
      <c r="A149" s="21" t="s">
        <v>130</v>
      </c>
      <c r="B149" s="275" t="s">
        <v>232</v>
      </c>
      <c r="C149" s="276"/>
      <c r="D149" s="118">
        <v>0</v>
      </c>
      <c r="E149" s="188">
        <v>0</v>
      </c>
      <c r="F149" s="199">
        <f t="shared" si="26"/>
        <v>0</v>
      </c>
      <c r="G149" s="200"/>
      <c r="H149" s="201">
        <v>0</v>
      </c>
      <c r="I149" s="189">
        <f t="shared" si="27"/>
        <v>0</v>
      </c>
      <c r="J149" s="114" t="e">
        <f t="shared" si="28"/>
        <v>#DIV/0!</v>
      </c>
    </row>
    <row r="150" spans="1:10" x14ac:dyDescent="0.15">
      <c r="A150" s="21" t="s">
        <v>131</v>
      </c>
      <c r="B150" s="275" t="s">
        <v>232</v>
      </c>
      <c r="C150" s="276"/>
      <c r="D150" s="118">
        <v>0</v>
      </c>
      <c r="E150" s="188">
        <v>0</v>
      </c>
      <c r="F150" s="199">
        <f t="shared" si="26"/>
        <v>0</v>
      </c>
      <c r="G150" s="200"/>
      <c r="H150" s="201">
        <v>0</v>
      </c>
      <c r="I150" s="189">
        <f t="shared" si="27"/>
        <v>0</v>
      </c>
      <c r="J150" s="114" t="e">
        <f t="shared" si="28"/>
        <v>#DIV/0!</v>
      </c>
    </row>
    <row r="151" spans="1:10" x14ac:dyDescent="0.15">
      <c r="A151" s="21" t="s">
        <v>132</v>
      </c>
      <c r="B151" s="275" t="s">
        <v>232</v>
      </c>
      <c r="C151" s="276"/>
      <c r="D151" s="118">
        <v>0</v>
      </c>
      <c r="E151" s="188">
        <v>0</v>
      </c>
      <c r="F151" s="199">
        <f t="shared" si="26"/>
        <v>0</v>
      </c>
      <c r="G151" s="200"/>
      <c r="H151" s="201">
        <v>0</v>
      </c>
      <c r="I151" s="189">
        <f t="shared" si="27"/>
        <v>0</v>
      </c>
      <c r="J151" s="114" t="e">
        <f t="shared" si="28"/>
        <v>#DIV/0!</v>
      </c>
    </row>
    <row r="152" spans="1:10" x14ac:dyDescent="0.15">
      <c r="A152" s="21" t="s">
        <v>133</v>
      </c>
      <c r="B152" s="275" t="s">
        <v>232</v>
      </c>
      <c r="C152" s="276"/>
      <c r="D152" s="118">
        <v>0</v>
      </c>
      <c r="E152" s="188">
        <v>0</v>
      </c>
      <c r="F152" s="199">
        <f t="shared" si="26"/>
        <v>0</v>
      </c>
      <c r="G152" s="200"/>
      <c r="H152" s="201">
        <v>0</v>
      </c>
      <c r="I152" s="189">
        <f t="shared" si="27"/>
        <v>0</v>
      </c>
      <c r="J152" s="114" t="e">
        <f t="shared" si="28"/>
        <v>#DIV/0!</v>
      </c>
    </row>
    <row r="153" spans="1:10" x14ac:dyDescent="0.15">
      <c r="A153" s="21" t="s">
        <v>134</v>
      </c>
      <c r="B153" s="275" t="s">
        <v>232</v>
      </c>
      <c r="C153" s="276"/>
      <c r="D153" s="118">
        <v>0</v>
      </c>
      <c r="E153" s="188">
        <v>0</v>
      </c>
      <c r="F153" s="199">
        <f t="shared" si="26"/>
        <v>0</v>
      </c>
      <c r="G153" s="200"/>
      <c r="H153" s="201">
        <v>0</v>
      </c>
      <c r="I153" s="189">
        <f t="shared" si="27"/>
        <v>0</v>
      </c>
      <c r="J153" s="114" t="e">
        <f t="shared" si="28"/>
        <v>#DIV/0!</v>
      </c>
    </row>
    <row r="154" spans="1:10" x14ac:dyDescent="0.15">
      <c r="A154" s="21" t="s">
        <v>135</v>
      </c>
      <c r="B154" s="275" t="s">
        <v>232</v>
      </c>
      <c r="C154" s="276"/>
      <c r="D154" s="118">
        <v>0</v>
      </c>
      <c r="E154" s="188">
        <v>0</v>
      </c>
      <c r="F154" s="199">
        <f t="shared" si="26"/>
        <v>0</v>
      </c>
      <c r="G154" s="200"/>
      <c r="H154" s="201">
        <v>0</v>
      </c>
      <c r="I154" s="189">
        <f t="shared" si="27"/>
        <v>0</v>
      </c>
      <c r="J154" s="114" t="e">
        <f t="shared" si="28"/>
        <v>#DIV/0!</v>
      </c>
    </row>
    <row r="155" spans="1:10" x14ac:dyDescent="0.15">
      <c r="A155" s="21" t="s">
        <v>136</v>
      </c>
      <c r="B155" s="275" t="s">
        <v>232</v>
      </c>
      <c r="C155" s="276"/>
      <c r="D155" s="118">
        <v>0</v>
      </c>
      <c r="E155" s="188">
        <v>0</v>
      </c>
      <c r="F155" s="199">
        <f t="shared" si="26"/>
        <v>0</v>
      </c>
      <c r="G155" s="200"/>
      <c r="H155" s="201">
        <v>0</v>
      </c>
      <c r="I155" s="189">
        <f t="shared" si="27"/>
        <v>0</v>
      </c>
      <c r="J155" s="114" t="e">
        <f t="shared" si="28"/>
        <v>#DIV/0!</v>
      </c>
    </row>
    <row r="156" spans="1:10" x14ac:dyDescent="0.15">
      <c r="A156" s="21" t="s">
        <v>137</v>
      </c>
      <c r="B156" s="275" t="s">
        <v>232</v>
      </c>
      <c r="C156" s="276"/>
      <c r="D156" s="118">
        <v>0</v>
      </c>
      <c r="E156" s="188">
        <v>0</v>
      </c>
      <c r="F156" s="199">
        <f t="shared" si="26"/>
        <v>0</v>
      </c>
      <c r="G156" s="200"/>
      <c r="H156" s="201">
        <v>0</v>
      </c>
      <c r="I156" s="189">
        <f t="shared" si="27"/>
        <v>0</v>
      </c>
      <c r="J156" s="114" t="e">
        <f t="shared" si="28"/>
        <v>#DIV/0!</v>
      </c>
    </row>
    <row r="157" spans="1:10" x14ac:dyDescent="0.15">
      <c r="A157" s="21" t="s">
        <v>138</v>
      </c>
      <c r="B157" s="275" t="s">
        <v>232</v>
      </c>
      <c r="C157" s="276"/>
      <c r="D157" s="118">
        <v>0</v>
      </c>
      <c r="E157" s="188">
        <v>0</v>
      </c>
      <c r="F157" s="199">
        <f t="shared" si="26"/>
        <v>0</v>
      </c>
      <c r="G157" s="200"/>
      <c r="H157" s="201">
        <v>0</v>
      </c>
      <c r="I157" s="189">
        <f t="shared" si="27"/>
        <v>0</v>
      </c>
      <c r="J157" s="114" t="e">
        <f t="shared" si="28"/>
        <v>#DIV/0!</v>
      </c>
    </row>
    <row r="158" spans="1:10" x14ac:dyDescent="0.15">
      <c r="A158" s="21" t="s">
        <v>139</v>
      </c>
      <c r="B158" s="275" t="s">
        <v>232</v>
      </c>
      <c r="C158" s="276"/>
      <c r="D158" s="118">
        <v>0</v>
      </c>
      <c r="E158" s="188">
        <v>0</v>
      </c>
      <c r="F158" s="199">
        <f t="shared" si="26"/>
        <v>0</v>
      </c>
      <c r="G158" s="200"/>
      <c r="H158" s="201">
        <v>0</v>
      </c>
      <c r="I158" s="189">
        <f t="shared" si="27"/>
        <v>0</v>
      </c>
      <c r="J158" s="114" t="e">
        <f t="shared" si="28"/>
        <v>#DIV/0!</v>
      </c>
    </row>
    <row r="159" spans="1:10" x14ac:dyDescent="0.15">
      <c r="A159" s="21" t="s">
        <v>140</v>
      </c>
      <c r="B159" s="275" t="s">
        <v>232</v>
      </c>
      <c r="C159" s="276"/>
      <c r="D159" s="118">
        <v>0</v>
      </c>
      <c r="E159" s="188">
        <v>0</v>
      </c>
      <c r="F159" s="199">
        <f t="shared" si="26"/>
        <v>0</v>
      </c>
      <c r="G159" s="200"/>
      <c r="H159" s="201">
        <v>0</v>
      </c>
      <c r="I159" s="189">
        <f t="shared" si="27"/>
        <v>0</v>
      </c>
      <c r="J159" s="114" t="e">
        <f t="shared" si="28"/>
        <v>#DIV/0!</v>
      </c>
    </row>
    <row r="160" spans="1:10" ht="14" thickBot="1" x14ac:dyDescent="0.2">
      <c r="A160" s="94" t="s">
        <v>141</v>
      </c>
      <c r="B160" s="277" t="s">
        <v>232</v>
      </c>
      <c r="C160" s="278"/>
      <c r="D160" s="132">
        <v>0</v>
      </c>
      <c r="E160" s="151">
        <v>0</v>
      </c>
      <c r="F160" s="202">
        <f>D160*E160</f>
        <v>0</v>
      </c>
      <c r="G160" s="200"/>
      <c r="H160" s="203">
        <v>0</v>
      </c>
      <c r="I160" s="229">
        <f>H160-F160</f>
        <v>0</v>
      </c>
      <c r="J160" s="166" t="e">
        <f>(H160/F160)*100</f>
        <v>#DIV/0!</v>
      </c>
    </row>
    <row r="161" spans="1:10" ht="14" thickTop="1" x14ac:dyDescent="0.15">
      <c r="A161" s="23"/>
      <c r="B161" s="15" t="s">
        <v>163</v>
      </c>
      <c r="C161" s="15"/>
      <c r="D161" s="121"/>
      <c r="E161" s="190"/>
      <c r="F161" s="190">
        <f>SUM(F146:F160)</f>
        <v>0</v>
      </c>
      <c r="G161" s="204"/>
      <c r="H161" s="205">
        <f>SUM(H146:H160)</f>
        <v>0</v>
      </c>
      <c r="I161" s="191">
        <f>H161-F161</f>
        <v>0</v>
      </c>
      <c r="J161" s="122" t="e">
        <f>(H161/F161)*100</f>
        <v>#DIV/0!</v>
      </c>
    </row>
    <row r="162" spans="1:10" ht="93.75" customHeight="1" x14ac:dyDescent="0.15">
      <c r="B162" s="2"/>
      <c r="C162" s="2"/>
      <c r="D162" s="2"/>
      <c r="E162" s="2"/>
      <c r="F162" s="10"/>
      <c r="G162" s="10"/>
      <c r="H162" s="26"/>
      <c r="I162" s="3"/>
    </row>
    <row r="163" spans="1:10" ht="14" thickBot="1" x14ac:dyDescent="0.2">
      <c r="B163" s="2"/>
      <c r="C163" s="2"/>
      <c r="D163" s="2"/>
      <c r="E163" s="2"/>
      <c r="F163" s="10"/>
      <c r="G163" s="10"/>
      <c r="H163" s="26"/>
      <c r="I163" s="3"/>
    </row>
    <row r="164" spans="1:10" ht="25" thickBot="1" x14ac:dyDescent="0.2">
      <c r="A164" s="87" t="s">
        <v>181</v>
      </c>
      <c r="B164" s="280" t="s">
        <v>2</v>
      </c>
      <c r="C164" s="281"/>
      <c r="D164" s="96" t="s">
        <v>215</v>
      </c>
      <c r="E164" s="97" t="s">
        <v>235</v>
      </c>
      <c r="F164" s="91" t="s">
        <v>233</v>
      </c>
      <c r="G164" s="1"/>
      <c r="H164" s="92" t="s">
        <v>234</v>
      </c>
      <c r="I164" s="28" t="s">
        <v>7</v>
      </c>
      <c r="J164" s="28" t="s">
        <v>28</v>
      </c>
    </row>
    <row r="165" spans="1:10" x14ac:dyDescent="0.15">
      <c r="A165" s="21" t="s">
        <v>118</v>
      </c>
      <c r="B165" s="275" t="s">
        <v>232</v>
      </c>
      <c r="C165" s="276"/>
      <c r="D165" s="118">
        <v>0</v>
      </c>
      <c r="E165" s="148">
        <v>0</v>
      </c>
      <c r="F165" s="198">
        <f>D165*E165</f>
        <v>0</v>
      </c>
      <c r="G165" s="169"/>
      <c r="H165" s="170">
        <v>0</v>
      </c>
      <c r="I165" s="155">
        <f>H165-F165</f>
        <v>0</v>
      </c>
      <c r="J165" s="114" t="e">
        <f>(H165/F165)*100</f>
        <v>#DIV/0!</v>
      </c>
    </row>
    <row r="166" spans="1:10" x14ac:dyDescent="0.15">
      <c r="A166" s="21" t="s">
        <v>119</v>
      </c>
      <c r="B166" s="275" t="s">
        <v>232</v>
      </c>
      <c r="C166" s="276"/>
      <c r="D166" s="118">
        <v>0</v>
      </c>
      <c r="E166" s="148">
        <v>0</v>
      </c>
      <c r="F166" s="198">
        <f>D166*E166</f>
        <v>0</v>
      </c>
      <c r="G166" s="169"/>
      <c r="H166" s="170">
        <v>0</v>
      </c>
      <c r="I166" s="155">
        <f>H166-F166</f>
        <v>0</v>
      </c>
      <c r="J166" s="114" t="e">
        <f>(H166/F166)*100</f>
        <v>#DIV/0!</v>
      </c>
    </row>
    <row r="167" spans="1:10" x14ac:dyDescent="0.15">
      <c r="A167" s="21" t="s">
        <v>120</v>
      </c>
      <c r="B167" s="275" t="s">
        <v>232</v>
      </c>
      <c r="C167" s="276"/>
      <c r="D167" s="118">
        <v>0</v>
      </c>
      <c r="E167" s="148">
        <v>0</v>
      </c>
      <c r="F167" s="198">
        <f t="shared" ref="F167:F172" si="29">D167*E167</f>
        <v>0</v>
      </c>
      <c r="G167" s="169"/>
      <c r="H167" s="170">
        <v>0</v>
      </c>
      <c r="I167" s="155">
        <f t="shared" ref="I167:I172" si="30">H167-F167</f>
        <v>0</v>
      </c>
      <c r="J167" s="114" t="e">
        <f t="shared" ref="J167:J172" si="31">(H167/F167)*100</f>
        <v>#DIV/0!</v>
      </c>
    </row>
    <row r="168" spans="1:10" x14ac:dyDescent="0.15">
      <c r="A168" s="21" t="s">
        <v>121</v>
      </c>
      <c r="B168" s="275" t="s">
        <v>232</v>
      </c>
      <c r="C168" s="276"/>
      <c r="D168" s="118">
        <v>0</v>
      </c>
      <c r="E168" s="148">
        <v>0</v>
      </c>
      <c r="F168" s="198">
        <f t="shared" si="29"/>
        <v>0</v>
      </c>
      <c r="G168" s="169"/>
      <c r="H168" s="170">
        <v>0</v>
      </c>
      <c r="I168" s="155">
        <f t="shared" si="30"/>
        <v>0</v>
      </c>
      <c r="J168" s="114" t="e">
        <f t="shared" si="31"/>
        <v>#DIV/0!</v>
      </c>
    </row>
    <row r="169" spans="1:10" x14ac:dyDescent="0.15">
      <c r="A169" s="22" t="s">
        <v>122</v>
      </c>
      <c r="B169" s="275" t="s">
        <v>232</v>
      </c>
      <c r="C169" s="276"/>
      <c r="D169" s="113">
        <v>0</v>
      </c>
      <c r="E169" s="150">
        <v>0</v>
      </c>
      <c r="F169" s="198">
        <f t="shared" si="29"/>
        <v>0</v>
      </c>
      <c r="G169" s="169"/>
      <c r="H169" s="170">
        <v>0</v>
      </c>
      <c r="I169" s="155">
        <f t="shared" si="30"/>
        <v>0</v>
      </c>
      <c r="J169" s="114" t="e">
        <f t="shared" si="31"/>
        <v>#DIV/0!</v>
      </c>
    </row>
    <row r="170" spans="1:10" x14ac:dyDescent="0.15">
      <c r="A170" s="21" t="s">
        <v>123</v>
      </c>
      <c r="B170" s="275" t="s">
        <v>232</v>
      </c>
      <c r="C170" s="276"/>
      <c r="D170" s="118">
        <v>0</v>
      </c>
      <c r="E170" s="148">
        <v>0</v>
      </c>
      <c r="F170" s="198">
        <f t="shared" si="29"/>
        <v>0</v>
      </c>
      <c r="G170" s="169"/>
      <c r="H170" s="170">
        <v>0</v>
      </c>
      <c r="I170" s="155">
        <f t="shared" si="30"/>
        <v>0</v>
      </c>
      <c r="J170" s="114" t="e">
        <f t="shared" si="31"/>
        <v>#DIV/0!</v>
      </c>
    </row>
    <row r="171" spans="1:10" x14ac:dyDescent="0.15">
      <c r="A171" s="21" t="s">
        <v>124</v>
      </c>
      <c r="B171" s="275" t="s">
        <v>232</v>
      </c>
      <c r="C171" s="276"/>
      <c r="D171" s="118">
        <v>0</v>
      </c>
      <c r="E171" s="148">
        <v>0</v>
      </c>
      <c r="F171" s="198">
        <f t="shared" si="29"/>
        <v>0</v>
      </c>
      <c r="G171" s="169"/>
      <c r="H171" s="170">
        <v>0</v>
      </c>
      <c r="I171" s="155">
        <f t="shared" si="30"/>
        <v>0</v>
      </c>
      <c r="J171" s="114" t="e">
        <f t="shared" si="31"/>
        <v>#DIV/0!</v>
      </c>
    </row>
    <row r="172" spans="1:10" x14ac:dyDescent="0.15">
      <c r="A172" s="21" t="s">
        <v>125</v>
      </c>
      <c r="B172" s="275" t="s">
        <v>232</v>
      </c>
      <c r="C172" s="276"/>
      <c r="D172" s="118">
        <v>0</v>
      </c>
      <c r="E172" s="148">
        <v>0</v>
      </c>
      <c r="F172" s="198">
        <f t="shared" si="29"/>
        <v>0</v>
      </c>
      <c r="G172" s="169"/>
      <c r="H172" s="170">
        <v>0</v>
      </c>
      <c r="I172" s="155">
        <f t="shared" si="30"/>
        <v>0</v>
      </c>
      <c r="J172" s="114" t="e">
        <f t="shared" si="31"/>
        <v>#DIV/0!</v>
      </c>
    </row>
    <row r="173" spans="1:10" ht="14" thickBot="1" x14ac:dyDescent="0.2">
      <c r="A173" s="94" t="s">
        <v>126</v>
      </c>
      <c r="B173" s="277" t="s">
        <v>232</v>
      </c>
      <c r="C173" s="278"/>
      <c r="D173" s="132">
        <v>0</v>
      </c>
      <c r="E173" s="156">
        <v>0</v>
      </c>
      <c r="F173" s="197">
        <f>D173*E173</f>
        <v>0</v>
      </c>
      <c r="G173" s="169"/>
      <c r="H173" s="176">
        <v>0</v>
      </c>
      <c r="I173" s="165">
        <f>H173-F173</f>
        <v>0</v>
      </c>
      <c r="J173" s="166" t="e">
        <f>(H173/F173)*100</f>
        <v>#DIV/0!</v>
      </c>
    </row>
    <row r="174" spans="1:10" ht="14" thickTop="1" x14ac:dyDescent="0.15">
      <c r="A174" s="23"/>
      <c r="B174" s="15" t="s">
        <v>164</v>
      </c>
      <c r="C174" s="15"/>
      <c r="D174" s="121"/>
      <c r="E174" s="157"/>
      <c r="F174" s="157">
        <f>SUM(F165:F173)</f>
        <v>0</v>
      </c>
      <c r="G174" s="174"/>
      <c r="H174" s="175">
        <f>SUM(H165:H173)</f>
        <v>0</v>
      </c>
      <c r="I174" s="164">
        <f>H174-F174</f>
        <v>0</v>
      </c>
      <c r="J174" s="122" t="e">
        <f>(H174/F174)*100</f>
        <v>#DIV/0!</v>
      </c>
    </row>
    <row r="175" spans="1:10" x14ac:dyDescent="0.15">
      <c r="B175" s="2"/>
      <c r="C175" s="2"/>
      <c r="D175" s="2"/>
      <c r="E175" s="2"/>
      <c r="F175" s="10"/>
      <c r="G175" s="10"/>
      <c r="H175" s="26"/>
      <c r="I175" s="3"/>
    </row>
    <row r="176" spans="1:10" ht="14" thickBot="1" x14ac:dyDescent="0.2">
      <c r="B176" s="2"/>
      <c r="C176" s="2"/>
      <c r="D176" s="2"/>
      <c r="E176" s="2"/>
      <c r="F176" s="99"/>
      <c r="G176" s="10"/>
      <c r="H176" s="26"/>
      <c r="I176" s="3"/>
    </row>
    <row r="177" spans="1:10" ht="14" thickTop="1" x14ac:dyDescent="0.15">
      <c r="A177" s="100"/>
      <c r="B177" s="101" t="s">
        <v>166</v>
      </c>
      <c r="C177" s="101"/>
      <c r="D177" s="101"/>
      <c r="E177" s="101"/>
      <c r="F177" s="206">
        <f>F23+F39+F54+F83+F112+F130+F142+F161+F174</f>
        <v>0</v>
      </c>
      <c r="G177" s="207"/>
      <c r="H177" s="161"/>
      <c r="I177" s="185"/>
      <c r="J177" s="125"/>
    </row>
    <row r="178" spans="1:10" ht="14" thickBot="1" x14ac:dyDescent="0.2">
      <c r="A178" s="100"/>
      <c r="B178" s="102" t="s">
        <v>155</v>
      </c>
      <c r="C178" s="102"/>
      <c r="D178" s="102"/>
      <c r="E178" s="103" t="s">
        <v>165</v>
      </c>
      <c r="F178" s="208">
        <f>F177/100*10</f>
        <v>0</v>
      </c>
      <c r="G178" s="207"/>
      <c r="H178" s="162"/>
      <c r="I178" s="209"/>
      <c r="J178" s="142"/>
    </row>
    <row r="179" spans="1:10" ht="15" thickTop="1" thickBot="1" x14ac:dyDescent="0.2">
      <c r="A179" s="104" t="s">
        <v>182</v>
      </c>
      <c r="B179" s="105" t="s">
        <v>185</v>
      </c>
      <c r="C179" s="105"/>
      <c r="D179" s="105"/>
      <c r="E179" s="105"/>
      <c r="F179" s="210">
        <f>SUM(F177:F178)</f>
        <v>0</v>
      </c>
      <c r="G179" s="174"/>
      <c r="H179" s="159">
        <f>SUM(H23+H39+H54+H83+H112+H130+H142+H161+H174)</f>
        <v>0</v>
      </c>
      <c r="I179" s="159">
        <f>H179-F179</f>
        <v>0</v>
      </c>
      <c r="J179" s="186" t="e">
        <f>(H179/F179)*100</f>
        <v>#DIV/0!</v>
      </c>
    </row>
    <row r="180" spans="1:10" x14ac:dyDescent="0.15">
      <c r="D180" s="2"/>
      <c r="E180" s="106"/>
      <c r="F180" s="107"/>
      <c r="H180" s="26"/>
      <c r="I180" s="3"/>
    </row>
    <row r="181" spans="1:10" x14ac:dyDescent="0.15">
      <c r="B181" s="6"/>
      <c r="C181" s="6"/>
      <c r="D181" s="6"/>
      <c r="E181" s="6"/>
      <c r="F181" s="108"/>
      <c r="G181" s="4"/>
      <c r="H181" s="26"/>
      <c r="I181" s="3"/>
    </row>
    <row r="182" spans="1:10" x14ac:dyDescent="0.15">
      <c r="H182" s="26"/>
    </row>
    <row r="183" spans="1:10" x14ac:dyDescent="0.15">
      <c r="H183" s="9"/>
    </row>
    <row r="184" spans="1:10" x14ac:dyDescent="0.15">
      <c r="H184" s="9"/>
    </row>
  </sheetData>
  <sheetProtection algorithmName="SHA-512" hashValue="1fBGN1ihcbT+opxRBYVPUWeI8Mmr5/cC01wD71w9M5OrwP325dH8AH+BuvlAMehosNIxqVICeKamPkW2jS7KwQ==" saltValue="R3h1vTvkf7vmT6YKvMOSVw==" spinCount="100000" sheet="1" objects="1" scenarios="1"/>
  <mergeCells count="131"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C2:E2"/>
    <mergeCell ref="I5:J5"/>
    <mergeCell ref="G2:I2"/>
    <mergeCell ref="B26:E26"/>
    <mergeCell ref="B27:E27"/>
    <mergeCell ref="B28:E28"/>
    <mergeCell ref="B29:E29"/>
    <mergeCell ref="B30:E30"/>
    <mergeCell ref="B31:E31"/>
    <mergeCell ref="B32:E32"/>
    <mergeCell ref="B33:E33"/>
    <mergeCell ref="B42:C42"/>
    <mergeCell ref="B43:C43"/>
    <mergeCell ref="B44:C44"/>
    <mergeCell ref="B45:C45"/>
    <mergeCell ref="B46:C46"/>
    <mergeCell ref="B34:E34"/>
    <mergeCell ref="B35:E35"/>
    <mergeCell ref="B36:E36"/>
    <mergeCell ref="B37:E37"/>
    <mergeCell ref="B38:E38"/>
    <mergeCell ref="B86:C86"/>
    <mergeCell ref="B87:C87"/>
    <mergeCell ref="B88:C88"/>
    <mergeCell ref="B52:C52"/>
    <mergeCell ref="B53:C53"/>
    <mergeCell ref="B57:C57"/>
    <mergeCell ref="B58:C58"/>
    <mergeCell ref="B47:C47"/>
    <mergeCell ref="B48:C48"/>
    <mergeCell ref="B49:C49"/>
    <mergeCell ref="B50:C50"/>
    <mergeCell ref="B51:C51"/>
    <mergeCell ref="B60:C60"/>
    <mergeCell ref="B61:C61"/>
    <mergeCell ref="B62:C62"/>
    <mergeCell ref="B63:C63"/>
    <mergeCell ref="B64:C64"/>
    <mergeCell ref="B65:C65"/>
    <mergeCell ref="B59:C59"/>
    <mergeCell ref="B66:C66"/>
    <mergeCell ref="B67:C67"/>
    <mergeCell ref="B68:C68"/>
    <mergeCell ref="B69:C69"/>
    <mergeCell ref="B70:C70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117:C117"/>
    <mergeCell ref="B118:C118"/>
    <mergeCell ref="B119:C119"/>
    <mergeCell ref="B120:C120"/>
    <mergeCell ref="B121:C121"/>
    <mergeCell ref="B109:C109"/>
    <mergeCell ref="B110:C110"/>
    <mergeCell ref="B111:C111"/>
    <mergeCell ref="B115:C115"/>
    <mergeCell ref="B116:C116"/>
    <mergeCell ref="B127:C127"/>
    <mergeCell ref="B128:C128"/>
    <mergeCell ref="B129:C129"/>
    <mergeCell ref="B133:C133"/>
    <mergeCell ref="B134:C134"/>
    <mergeCell ref="B122:C122"/>
    <mergeCell ref="B123:C123"/>
    <mergeCell ref="B124:C124"/>
    <mergeCell ref="B125:C125"/>
    <mergeCell ref="B126:C126"/>
    <mergeCell ref="B140:C140"/>
    <mergeCell ref="B141:C141"/>
    <mergeCell ref="B145:C145"/>
    <mergeCell ref="B146:C146"/>
    <mergeCell ref="B147:C147"/>
    <mergeCell ref="B135:C135"/>
    <mergeCell ref="B136:C136"/>
    <mergeCell ref="B137:C137"/>
    <mergeCell ref="B138:C138"/>
    <mergeCell ref="B139:C139"/>
    <mergeCell ref="B171:C171"/>
    <mergeCell ref="B172:C172"/>
    <mergeCell ref="B173:C173"/>
    <mergeCell ref="B4:J4"/>
    <mergeCell ref="B166:C166"/>
    <mergeCell ref="B167:C167"/>
    <mergeCell ref="B168:C168"/>
    <mergeCell ref="B169:C169"/>
    <mergeCell ref="B170:C170"/>
    <mergeCell ref="B158:C158"/>
    <mergeCell ref="B159:C159"/>
    <mergeCell ref="B160:C160"/>
    <mergeCell ref="B164:C164"/>
    <mergeCell ref="B165:C165"/>
    <mergeCell ref="B153:C153"/>
    <mergeCell ref="B154:C154"/>
    <mergeCell ref="B155:C155"/>
    <mergeCell ref="B156:C156"/>
    <mergeCell ref="B157:C157"/>
    <mergeCell ref="B148:C148"/>
    <mergeCell ref="B149:C149"/>
    <mergeCell ref="B150:C150"/>
    <mergeCell ref="B151:C151"/>
    <mergeCell ref="B152:C152"/>
  </mergeCells>
  <phoneticPr fontId="2" type="noConversion"/>
  <dataValidations count="4">
    <dataValidation type="textLength" operator="lessThanOrEqual" allowBlank="1" showInputMessage="1" showErrorMessage="1" errorTitle="Zeichenbeschränkung" error="Die Eingabe ist auf max. 33 Zeichen beschränkt." promptTitle="Zeichenbeschränkung" prompt="Die Eingabe ist auf max. 33 Zeichen beschränkt." sqref="B7:B22" xr:uid="{00000000-0002-0000-0200-000000000000}">
      <formula1>33</formula1>
    </dataValidation>
    <dataValidation type="textLength" operator="lessThanOrEqual" allowBlank="1" showInputMessage="1" showErrorMessage="1" errorTitle="Zeichenbeschränkung" error="Die Eingabe ist auf max. 7 Zeichen beschränkt." promptTitle="Zeichenbeschränkung" prompt="Die Eingabe ist auf max. 7 Zeichen beschränkt." sqref="C7:E22 D165:E173 D43:E53 D29:E37 D87:E111 D116:E129 D134:E141 D146:E160 D58:E82" xr:uid="{00000000-0002-0000-0200-000001000000}">
      <formula1>7</formula1>
    </dataValidation>
    <dataValidation type="textLength" operator="lessThanOrEqual" allowBlank="1" showInputMessage="1" showErrorMessage="1" errorTitle="Zeichenbeschränkung" error="Die Eingabe ist auf max. 10 Zeichen beschränkt." promptTitle="Zeichenbeschränkung" prompt="Die Eingabe ist auf max. 10 Zeichen beschränkt." sqref="H7:H22 H116:H129 H165:H173 H87:H111 H146:H160 H43:H53 F134:F141 F27:F38 H134:H141 H27:H38 H58:H82" xr:uid="{00000000-0002-0000-0200-000002000000}">
      <formula1>10</formula1>
    </dataValidation>
    <dataValidation type="textLength" operator="lessThanOrEqual" allowBlank="1" showInputMessage="1" showErrorMessage="1" errorTitle="Zeichenbeschränkung" error="Die Eingabe ist auf max. 40 Zeichen beschränkt." promptTitle="Zeichenbeschränkung" prompt="Die Eingabe ist auf max. 40 Zeichen beschränkt." sqref="B165:C173 B43:C53 C29:C37 B87:C111 B116:C129 B134:C141 B146:C160 B27:B38 B58:C58 B60:C82" xr:uid="{00000000-0002-0000-0200-000003000000}">
      <formula1>40</formula1>
    </dataValidation>
  </dataValidations>
  <pageMargins left="0.51041666666666663" right="0.58781249999999996" top="0.94874999999999998" bottom="0.984251969" header="0.4921259845" footer="0.4921259845"/>
  <pageSetup paperSize="9" scale="87" fitToHeight="0" orientation="portrait" r:id="rId1"/>
  <headerFooter alignWithMargins="0">
    <oddHeader xml:space="preserve">&amp;LUniversität Wien
Instititut für [Bitte Einfügen]&amp;CFinanzierungsplan 
Ausgaben&amp;RTitel der Veranstaltung:
[Bitte Einfügen]
</oddHeader>
    <oddFooter>&amp;L
&amp;P/&amp;N&amp;R&amp;8Stand &amp;D</oddFooter>
  </headerFooter>
  <ignoredErrors>
    <ignoredError sqref="A19:A22 A99:A111 A158:A160 A128:A129 A70:A82" twoDigitTextYea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6" sqref="A6"/>
    </sheetView>
  </sheetViews>
  <sheetFormatPr baseColWidth="10" defaultRowHeight="13" x14ac:dyDescent="0.15"/>
  <cols>
    <col min="1" max="1" width="17.1640625" customWidth="1"/>
  </cols>
  <sheetData>
    <row r="1" spans="1:1" x14ac:dyDescent="0.15">
      <c r="A1" s="72" t="s">
        <v>225</v>
      </c>
    </row>
    <row r="3" spans="1:1" x14ac:dyDescent="0.15">
      <c r="A3" s="72" t="s">
        <v>226</v>
      </c>
    </row>
    <row r="4" spans="1:1" x14ac:dyDescent="0.15">
      <c r="A4" s="73" t="s">
        <v>229</v>
      </c>
    </row>
    <row r="5" spans="1:1" x14ac:dyDescent="0.15">
      <c r="A5" s="72" t="s">
        <v>227</v>
      </c>
    </row>
    <row r="6" spans="1:1" x14ac:dyDescent="0.15">
      <c r="A6" s="72" t="s">
        <v>228</v>
      </c>
    </row>
    <row r="7" spans="1:1" x14ac:dyDescent="0.15">
      <c r="A7" s="72"/>
    </row>
  </sheetData>
  <sheetProtection algorithmName="SHA-512" hashValue="jCSc+hO9YbHchRKqQggVDBSZH8/3ErXqWmKmJAcZNXxHU2hFM1DMQ1Vix5PkmsXWwweTf7qNLtD2jBRNYmaTog==" saltValue="dLXfOYL36xCEF5J9GIcaY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Deckblatt</vt:lpstr>
      <vt:lpstr>Einnahmen Kalkulation</vt:lpstr>
      <vt:lpstr>Ausgaben Kalkulation</vt:lpstr>
      <vt:lpstr>Tabelle1</vt:lpstr>
      <vt:lpstr>Deckblatt!Druckbereich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Stephanie Fox</cp:lastModifiedBy>
  <cp:lastPrinted>2019-03-22T12:49:39Z</cp:lastPrinted>
  <dcterms:created xsi:type="dcterms:W3CDTF">2004-09-20T10:23:28Z</dcterms:created>
  <dcterms:modified xsi:type="dcterms:W3CDTF">2024-01-26T08:19:41Z</dcterms:modified>
</cp:coreProperties>
</file>